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440" windowHeight="10860"/>
  </bookViews>
  <sheets>
    <sheet name="2017년 결산서" sheetId="3" r:id="rId1"/>
    <sheet name="2018년 예산(안)" sheetId="5" r:id="rId2"/>
    <sheet name="2017년 후원금사용내역" sheetId="2" r:id="rId3"/>
  </sheets>
  <calcPr calcId="125725"/>
</workbook>
</file>

<file path=xl/calcChain.xml><?xml version="1.0" encoding="utf-8"?>
<calcChain xmlns="http://schemas.openxmlformats.org/spreadsheetml/2006/main">
  <c r="N8" i="5"/>
  <c r="N9"/>
  <c r="N10"/>
  <c r="N11"/>
  <c r="N7"/>
  <c r="G7"/>
  <c r="D55" i="2" l="1"/>
  <c r="G18" i="5" l="1"/>
  <c r="G16"/>
  <c r="G17"/>
  <c r="G15"/>
  <c r="G11"/>
  <c r="G10"/>
  <c r="G9"/>
  <c r="G8"/>
  <c r="E9" i="3"/>
  <c r="I25" l="1"/>
  <c r="I26"/>
  <c r="I27"/>
  <c r="I28"/>
  <c r="I29"/>
  <c r="I30"/>
  <c r="I31"/>
  <c r="I32"/>
  <c r="I33"/>
  <c r="I34"/>
  <c r="I35"/>
  <c r="I36"/>
  <c r="I37"/>
  <c r="I24"/>
  <c r="I8"/>
  <c r="I9"/>
  <c r="I10"/>
  <c r="I11"/>
  <c r="I12"/>
  <c r="I13"/>
  <c r="I14"/>
  <c r="I15"/>
  <c r="I16"/>
  <c r="I17"/>
  <c r="I18"/>
  <c r="I19"/>
  <c r="I20"/>
  <c r="I21"/>
  <c r="I22"/>
  <c r="I23"/>
  <c r="I7"/>
  <c r="I6"/>
  <c r="E24"/>
  <c r="E23"/>
  <c r="E22"/>
  <c r="E21"/>
  <c r="E20"/>
  <c r="E19"/>
  <c r="E18"/>
  <c r="E17"/>
  <c r="E16"/>
  <c r="E15"/>
  <c r="E14"/>
  <c r="E13"/>
  <c r="E12"/>
  <c r="E11"/>
  <c r="E10"/>
  <c r="E8"/>
  <c r="E7"/>
  <c r="E6"/>
  <c r="E24" i="2"/>
</calcChain>
</file>

<file path=xl/comments1.xml><?xml version="1.0" encoding="utf-8"?>
<comments xmlns="http://schemas.openxmlformats.org/spreadsheetml/2006/main">
  <authors>
    <author>김진영</author>
  </authors>
  <commentList>
    <comment ref="B9" authorId="0">
      <text>
        <r>
          <rPr>
            <sz val="9"/>
            <color indexed="81"/>
            <rFont val="돋움"/>
            <family val="3"/>
            <charset val="129"/>
          </rPr>
          <t>공공후견인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양성교육기관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보건복지부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위탁사업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>
  <authors>
    <author>김진영</author>
  </authors>
  <commentList>
    <comment ref="D13" authorId="0">
      <text>
        <r>
          <rPr>
            <sz val="9"/>
            <color indexed="81"/>
            <rFont val="돋움"/>
            <family val="3"/>
            <charset val="129"/>
          </rPr>
          <t>공공후견사업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서울후견법인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선정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보건복지부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지정사업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미확정</t>
        </r>
      </text>
    </comment>
  </commentList>
</comments>
</file>

<file path=xl/comments3.xml><?xml version="1.0" encoding="utf-8"?>
<comments xmlns="http://schemas.openxmlformats.org/spreadsheetml/2006/main">
  <authors>
    <author>김진영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2017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장애인의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기념</t>
        </r>
        <r>
          <rPr>
            <b/>
            <sz val="9"/>
            <color indexed="81"/>
            <rFont val="Tahoma"/>
            <family val="2"/>
          </rPr>
          <t>, '</t>
        </r>
        <r>
          <rPr>
            <b/>
            <sz val="9"/>
            <color indexed="81"/>
            <rFont val="돋움"/>
            <family val="3"/>
            <charset val="129"/>
          </rPr>
          <t>함께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누리축제</t>
        </r>
        <r>
          <rPr>
            <b/>
            <sz val="9"/>
            <color indexed="81"/>
            <rFont val="Tahoma"/>
            <family val="2"/>
          </rPr>
          <t xml:space="preserve">' </t>
        </r>
        <r>
          <rPr>
            <b/>
            <sz val="9"/>
            <color indexed="81"/>
            <rFont val="돋움"/>
            <family val="3"/>
            <charset val="129"/>
          </rPr>
          <t>부스운영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지원금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서울로</t>
        </r>
        <r>
          <rPr>
            <b/>
            <sz val="9"/>
            <color indexed="81"/>
            <rFont val="Tahoma"/>
            <family val="2"/>
          </rPr>
          <t>7017</t>
        </r>
        <r>
          <rPr>
            <b/>
            <sz val="9"/>
            <color indexed="81"/>
            <rFont val="돋움"/>
            <family val="3"/>
            <charset val="129"/>
          </rPr>
          <t>공감나눔축제</t>
        </r>
        <r>
          <rPr>
            <b/>
            <sz val="9"/>
            <color indexed="81"/>
            <rFont val="Tahoma"/>
            <family val="2"/>
          </rPr>
          <t xml:space="preserve">' </t>
        </r>
        <r>
          <rPr>
            <b/>
            <sz val="9"/>
            <color indexed="81"/>
            <rFont val="돋움"/>
            <family val="3"/>
            <charset val="129"/>
          </rPr>
          <t>부스운영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지원금</t>
        </r>
      </text>
    </comment>
  </commentList>
</comments>
</file>

<file path=xl/sharedStrings.xml><?xml version="1.0" encoding="utf-8"?>
<sst xmlns="http://schemas.openxmlformats.org/spreadsheetml/2006/main" count="285" uniqueCount="179">
  <si>
    <t>연월일</t>
  </si>
  <si>
    <t>후원자</t>
  </si>
  <si>
    <t>내 역</t>
  </si>
  <si>
    <t>금 액</t>
  </si>
  <si>
    <t>비 고</t>
  </si>
  <si>
    <t>이월금</t>
  </si>
  <si>
    <t>산출기준</t>
  </si>
  <si>
    <t>총 계</t>
  </si>
  <si>
    <t>1. 후원금(금전) 수입명세서</t>
  </si>
  <si>
    <t>(단위 : 원)</t>
  </si>
  <si>
    <t>총 액</t>
    <phoneticPr fontId="2" type="noConversion"/>
  </si>
  <si>
    <t>2. 후원금(금전) 사용명세서</t>
  </si>
  <si>
    <t>연월일</t>
    <phoneticPr fontId="2" type="noConversion"/>
  </si>
  <si>
    <t>내 역</t>
    <phoneticPr fontId="2" type="noConversion"/>
  </si>
  <si>
    <t>관 항 목</t>
  </si>
  <si>
    <t>세 입</t>
  </si>
  <si>
    <t>세 출</t>
  </si>
  <si>
    <t>보조금</t>
  </si>
  <si>
    <t>사무비</t>
  </si>
  <si>
    <t>운영보조금수입</t>
  </si>
  <si>
    <t>인건비</t>
  </si>
  <si>
    <t>기타보조금수입</t>
  </si>
  <si>
    <t>급여</t>
  </si>
  <si>
    <t>후원금수입</t>
  </si>
  <si>
    <t>제수당</t>
  </si>
  <si>
    <t>퇴직금 및 퇴직적립금</t>
  </si>
  <si>
    <t>지정후원금수입</t>
  </si>
  <si>
    <t>사회보험부담금</t>
  </si>
  <si>
    <t>비지정후원금수입</t>
  </si>
  <si>
    <t>업무추진비</t>
  </si>
  <si>
    <t>사업수입</t>
  </si>
  <si>
    <t>기관운영비</t>
  </si>
  <si>
    <t>프로그램사업수입</t>
  </si>
  <si>
    <t>직책보조비</t>
  </si>
  <si>
    <t>이용비용수입</t>
  </si>
  <si>
    <t>회의비</t>
  </si>
  <si>
    <t>교육비수입</t>
  </si>
  <si>
    <t>운영비</t>
  </si>
  <si>
    <t>공공요금</t>
  </si>
  <si>
    <t>제세공과금</t>
  </si>
  <si>
    <t>차량비</t>
  </si>
  <si>
    <t>여비</t>
  </si>
  <si>
    <t>잡수입</t>
  </si>
  <si>
    <t>수용비및수수료</t>
  </si>
  <si>
    <t>연료비</t>
  </si>
  <si>
    <t>기타예금이자수입</t>
  </si>
  <si>
    <t>기타운영비</t>
  </si>
  <si>
    <t>증(B-A)감</t>
  </si>
  <si>
    <t>전년도이월금(자부담)</t>
  </si>
  <si>
    <t>전년도이월금(후원금)</t>
  </si>
  <si>
    <t>재산조성비</t>
  </si>
  <si>
    <t>사업비</t>
  </si>
  <si>
    <t>프로그램사업비</t>
  </si>
  <si>
    <t>상담지원사업</t>
  </si>
  <si>
    <t>권익옹호사업</t>
  </si>
  <si>
    <t>자립생활지원사업</t>
  </si>
  <si>
    <t>정보제공사업</t>
  </si>
  <si>
    <t>문화체육활동지원사업</t>
  </si>
  <si>
    <t>성년후견활동지원사업</t>
  </si>
  <si>
    <t>예비비 및 기타</t>
  </si>
  <si>
    <t>반환금(보조금이자)</t>
  </si>
  <si>
    <t>관</t>
  </si>
  <si>
    <t>항</t>
  </si>
  <si>
    <t>목</t>
  </si>
  <si>
    <t>(A)</t>
  </si>
  <si>
    <t>(B)</t>
  </si>
  <si>
    <t>금액</t>
  </si>
  <si>
    <t>세입총계</t>
  </si>
  <si>
    <t>세출총계</t>
  </si>
  <si>
    <t>운영보조금</t>
  </si>
  <si>
    <t>급 여</t>
  </si>
  <si>
    <t>기타보조금</t>
  </si>
  <si>
    <t>-</t>
  </si>
  <si>
    <t>지정후원금</t>
  </si>
  <si>
    <t>전년도이월금</t>
  </si>
  <si>
    <t>사회보험
부담금</t>
    <phoneticPr fontId="2" type="noConversion"/>
  </si>
  <si>
    <t>기타예금
이자수입</t>
    <phoneticPr fontId="2" type="noConversion"/>
  </si>
  <si>
    <t>시설비</t>
  </si>
  <si>
    <t>자산취득비</t>
  </si>
  <si>
    <t>프로그램
사업비</t>
    <phoneticPr fontId="2" type="noConversion"/>
  </si>
  <si>
    <t>퇴직금 및 
퇴직적립금</t>
    <phoneticPr fontId="2" type="noConversion"/>
  </si>
  <si>
    <t>증감(B)-(A)</t>
  </si>
  <si>
    <t>비율(%)</t>
  </si>
  <si>
    <t>보조금(총계)</t>
  </si>
  <si>
    <t>자부담(총계)</t>
  </si>
  <si>
    <t>(자부담)</t>
  </si>
  <si>
    <t>(후원금)</t>
  </si>
  <si>
    <t>보조금수입</t>
    <phoneticPr fontId="2" type="noConversion"/>
  </si>
  <si>
    <t>프로그램
사업수입</t>
    <phoneticPr fontId="2" type="noConversion"/>
  </si>
  <si>
    <t>수용비 및
수수료</t>
    <phoneticPr fontId="2" type="noConversion"/>
  </si>
  <si>
    <t>비지정후원금</t>
    <phoneticPr fontId="2" type="noConversion"/>
  </si>
  <si>
    <t>교육비수입</t>
    <phoneticPr fontId="2" type="noConversion"/>
  </si>
  <si>
    <t>운영비</t>
    <phoneticPr fontId="2" type="noConversion"/>
  </si>
  <si>
    <t>상담지원사업</t>
    <phoneticPr fontId="2" type="noConversion"/>
  </si>
  <si>
    <t>2017년 서울지적장애인자립지원센터 후원금 수입 및 사용결과 보고서</t>
    <phoneticPr fontId="2" type="noConversion"/>
  </si>
  <si>
    <t>2017.01.01</t>
    <phoneticPr fontId="3" type="noConversion"/>
  </si>
  <si>
    <t>2017.01.16</t>
    <phoneticPr fontId="4" type="noConversion"/>
  </si>
  <si>
    <t>해○빈</t>
    <phoneticPr fontId="4" type="noConversion"/>
  </si>
  <si>
    <t>사업비&amp;운영비</t>
    <phoneticPr fontId="4" type="noConversion"/>
  </si>
  <si>
    <t>2017.03.18</t>
    <phoneticPr fontId="3" type="noConversion"/>
  </si>
  <si>
    <t>1분기 예금이자</t>
    <phoneticPr fontId="4" type="noConversion"/>
  </si>
  <si>
    <t>2017.04.04</t>
    <phoneticPr fontId="4" type="noConversion"/>
  </si>
  <si>
    <t>사업비</t>
    <phoneticPr fontId="4" type="noConversion"/>
  </si>
  <si>
    <t>함께 서울 누리축제 부스운영지원금</t>
    <phoneticPr fontId="3" type="noConversion"/>
  </si>
  <si>
    <t>2017.04.17</t>
    <phoneticPr fontId="4" type="noConversion"/>
  </si>
  <si>
    <t>사업비&amp;운영비</t>
    <phoneticPr fontId="3" type="noConversion"/>
  </si>
  <si>
    <t>2017.06.17</t>
    <phoneticPr fontId="4" type="noConversion"/>
  </si>
  <si>
    <t>2분기 예금이자</t>
    <phoneticPr fontId="3" type="noConversion"/>
  </si>
  <si>
    <t>2017.09.13</t>
    <phoneticPr fontId="3" type="noConversion"/>
  </si>
  <si>
    <t>서울○○복지관</t>
    <phoneticPr fontId="3" type="noConversion"/>
  </si>
  <si>
    <t>2017.09.16</t>
    <phoneticPr fontId="4" type="noConversion"/>
  </si>
  <si>
    <t>3분기 예금이자</t>
    <phoneticPr fontId="3" type="noConversion"/>
  </si>
  <si>
    <t>2017.09.21</t>
    <phoneticPr fontId="3" type="noConversion"/>
  </si>
  <si>
    <t>공모전 후원함</t>
    <phoneticPr fontId="3" type="noConversion"/>
  </si>
  <si>
    <t>이○빈</t>
    <phoneticPr fontId="3" type="noConversion"/>
  </si>
  <si>
    <t>2017.11.13</t>
    <phoneticPr fontId="3" type="noConversion"/>
  </si>
  <si>
    <t>주식회사더무브</t>
    <phoneticPr fontId="3" type="noConversion"/>
  </si>
  <si>
    <t>사업비</t>
    <phoneticPr fontId="3" type="noConversion"/>
  </si>
  <si>
    <t>서울로7017공감나눔축제 부스운영지원금</t>
    <phoneticPr fontId="3" type="noConversion"/>
  </si>
  <si>
    <t>2017.11.15</t>
    <phoneticPr fontId="3" type="noConversion"/>
  </si>
  <si>
    <t>해○빈</t>
    <phoneticPr fontId="3" type="noConversion"/>
  </si>
  <si>
    <t>2017.11.22</t>
    <phoneticPr fontId="3" type="noConversion"/>
  </si>
  <si>
    <t>김○영</t>
    <phoneticPr fontId="3" type="noConversion"/>
  </si>
  <si>
    <t>김○희</t>
    <phoneticPr fontId="3" type="noConversion"/>
  </si>
  <si>
    <t>2017.12.16</t>
    <phoneticPr fontId="3" type="noConversion"/>
  </si>
  <si>
    <t>4분기 예금이자</t>
    <phoneticPr fontId="3" type="noConversion"/>
  </si>
  <si>
    <t>2017.12.29</t>
    <phoneticPr fontId="3" type="noConversion"/>
  </si>
  <si>
    <t>잔액</t>
    <phoneticPr fontId="3" type="noConversion"/>
  </si>
  <si>
    <t>제7회 사진공모전 
수상작 전시회</t>
    <phoneticPr fontId="3" type="noConversion"/>
  </si>
  <si>
    <t>누리축제 조직위원</t>
    <phoneticPr fontId="4" type="noConversion"/>
  </si>
  <si>
    <t>2017.03.09</t>
    <phoneticPr fontId="4" type="noConversion"/>
  </si>
  <si>
    <t>기타운영비</t>
    <phoneticPr fontId="4" type="noConversion"/>
  </si>
  <si>
    <t>생수2통</t>
    <phoneticPr fontId="4" type="noConversion"/>
  </si>
  <si>
    <t>2017.03.18</t>
    <phoneticPr fontId="4" type="noConversion"/>
  </si>
  <si>
    <t>사진동호회</t>
    <phoneticPr fontId="3" type="noConversion"/>
  </si>
  <si>
    <t>2017.04.04</t>
    <phoneticPr fontId="2" type="noConversion"/>
  </si>
  <si>
    <t>기타운영비</t>
    <phoneticPr fontId="2" type="noConversion"/>
  </si>
  <si>
    <t>생수2통</t>
    <phoneticPr fontId="2" type="noConversion"/>
  </si>
  <si>
    <t>2017.04.06</t>
    <phoneticPr fontId="2" type="noConversion"/>
  </si>
  <si>
    <t>인식개선캠페인</t>
    <phoneticPr fontId="3" type="noConversion"/>
  </si>
  <si>
    <t>누리축제-사진엽서(기념품) OPP봉투 구입비</t>
    <phoneticPr fontId="3" type="noConversion"/>
  </si>
  <si>
    <t>누리축제-캔디(기념품) 구입비</t>
    <phoneticPr fontId="2" type="noConversion"/>
  </si>
  <si>
    <t>누리축제-사진작품전시용 현수막 제작비</t>
    <phoneticPr fontId="4" type="noConversion"/>
  </si>
  <si>
    <t>2017.04.10</t>
    <phoneticPr fontId="3" type="noConversion"/>
  </si>
  <si>
    <t>누리축제-인식개선홍보물(기념볼펜 및 부직포쇼핑백) 제작비</t>
    <phoneticPr fontId="3" type="noConversion"/>
  </si>
  <si>
    <t>2017.04.12</t>
    <phoneticPr fontId="3" type="noConversion"/>
  </si>
  <si>
    <t>누리축제-물품이동비(콜밴, 사무실→행사장)</t>
    <phoneticPr fontId="3" type="noConversion"/>
  </si>
  <si>
    <t>누리축제-봉사자 간식구입비</t>
    <phoneticPr fontId="3" type="noConversion"/>
  </si>
  <si>
    <t>누리축제-물품이동비(퀵,
행사장→사무실)</t>
    <phoneticPr fontId="3" type="noConversion"/>
  </si>
  <si>
    <t>2017.04.25</t>
    <phoneticPr fontId="3" type="noConversion"/>
  </si>
  <si>
    <t>2017.10.10</t>
    <phoneticPr fontId="3" type="noConversion"/>
  </si>
  <si>
    <t>2017.11.08</t>
    <phoneticPr fontId="3" type="noConversion"/>
  </si>
  <si>
    <t>직원교육</t>
    <phoneticPr fontId="3" type="noConversion"/>
  </si>
  <si>
    <t>사회복지사 보수교육
(이○정)</t>
    <phoneticPr fontId="3" type="noConversion"/>
  </si>
  <si>
    <t>사회복지사 보수교육
(김○영)</t>
    <phoneticPr fontId="3" type="noConversion"/>
  </si>
  <si>
    <t>공감나눔축제-현수막 제작비</t>
    <phoneticPr fontId="3" type="noConversion"/>
  </si>
  <si>
    <t>공감나눔축제-인식개선홍보물(사진포스트잇) 제작비</t>
    <phoneticPr fontId="3" type="noConversion"/>
  </si>
  <si>
    <t>공감나눔축제-필요사무용품 구입비</t>
    <phoneticPr fontId="3" type="noConversion"/>
  </si>
  <si>
    <t>공감나눔축제-인식개선홍보물 배포용 캔디 구입비</t>
    <phoneticPr fontId="3" type="noConversion"/>
  </si>
  <si>
    <t>2017.11.18</t>
    <phoneticPr fontId="3" type="noConversion"/>
  </si>
  <si>
    <t>공감나눔축제-물품이동비(택시, 사무실→행사장)</t>
    <phoneticPr fontId="3" type="noConversion"/>
  </si>
  <si>
    <t>공감나눔축제-봉사자 간식구입비</t>
    <phoneticPr fontId="3" type="noConversion"/>
  </si>
  <si>
    <t>공감나눔축제-물품이동비(퀵, 행사장→사무실)</t>
    <phoneticPr fontId="3" type="noConversion"/>
  </si>
  <si>
    <t>사진전시회</t>
    <phoneticPr fontId="3" type="noConversion"/>
  </si>
  <si>
    <t>사진전시회 '열 번째 발걸음' 활동가 포토북 제작비</t>
    <phoneticPr fontId="3" type="noConversion"/>
  </si>
  <si>
    <t>2017.11.23</t>
    <phoneticPr fontId="3" type="noConversion"/>
  </si>
  <si>
    <t>사진전시회 '열 번째 발걸음' 글자시트 제작비</t>
    <phoneticPr fontId="3" type="noConversion"/>
  </si>
  <si>
    <t>2017.11.24</t>
    <phoneticPr fontId="3" type="noConversion"/>
  </si>
  <si>
    <t>사회복지사 보수교육
(김○희)</t>
    <phoneticPr fontId="3" type="noConversion"/>
  </si>
  <si>
    <t>총액</t>
    <phoneticPr fontId="3" type="noConversion"/>
  </si>
  <si>
    <t>사진동호회 3월 출사
활동 식비
(문래동 예술촌, 총13명)</t>
    <phoneticPr fontId="4" type="noConversion"/>
  </si>
  <si>
    <t>누리축제-필요용품
(이동수레) 구입비</t>
    <phoneticPr fontId="2" type="noConversion"/>
  </si>
  <si>
    <t>2018년도 서울지적장애인자립지원센터 예산(안)</t>
    <phoneticPr fontId="2" type="noConversion"/>
  </si>
  <si>
    <t>2017예산</t>
    <phoneticPr fontId="2" type="noConversion"/>
  </si>
  <si>
    <t>2018예산</t>
    <phoneticPr fontId="2" type="noConversion"/>
  </si>
  <si>
    <r>
      <t>2017년도 서울지적장애인자립지원센터 세입</t>
    </r>
    <r>
      <rPr>
        <b/>
        <sz val="15"/>
        <color theme="1"/>
        <rFont val="안상수2006가는"/>
        <family val="1"/>
        <charset val="129"/>
      </rPr>
      <t>.</t>
    </r>
    <r>
      <rPr>
        <b/>
        <sz val="15"/>
        <color theme="1"/>
        <rFont val="맑은 고딕"/>
        <family val="3"/>
        <charset val="129"/>
        <scheme val="minor"/>
      </rPr>
      <t>세출 결산서</t>
    </r>
    <phoneticPr fontId="2" type="noConversion"/>
  </si>
  <si>
    <t>17년 예산(A)</t>
    <phoneticPr fontId="2" type="noConversion"/>
  </si>
  <si>
    <t>17년 예산(A)</t>
    <phoneticPr fontId="2" type="noConversion"/>
  </si>
  <si>
    <t>17년 결산(B)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</si>
</sst>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3.5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.5"/>
      <name val="맑은 고딕"/>
      <family val="3"/>
      <charset val="129"/>
      <scheme val="major"/>
    </font>
    <font>
      <sz val="7.5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191919"/>
      <name val="맑은 고딕"/>
      <family val="3"/>
      <charset val="129"/>
      <scheme val="major"/>
    </font>
    <font>
      <b/>
      <sz val="10"/>
      <color rgb="FF191919"/>
      <name val="맑은 고딕"/>
      <family val="3"/>
      <charset val="129"/>
      <scheme val="major"/>
    </font>
    <font>
      <sz val="9"/>
      <color rgb="FF191919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  <font>
      <b/>
      <sz val="15"/>
      <color theme="1"/>
      <name val="안상수2006가는"/>
      <family val="1"/>
      <charset val="129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slantDashDot">
        <color rgb="FF000000"/>
      </top>
      <bottom/>
      <diagonal/>
    </border>
    <border>
      <left/>
      <right style="thin">
        <color rgb="FF000000"/>
      </right>
      <top style="slantDashDot">
        <color rgb="FF000000"/>
      </top>
      <bottom/>
      <diagonal/>
    </border>
    <border>
      <left/>
      <right style="medium">
        <color rgb="FF000000"/>
      </right>
      <top style="slantDashDot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slantDashDot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slantDashDot">
        <color rgb="FF000000"/>
      </bottom>
      <diagonal/>
    </border>
    <border>
      <left/>
      <right/>
      <top style="thin">
        <color rgb="FF000000"/>
      </top>
      <bottom style="slantDashDot">
        <color rgb="FF000000"/>
      </bottom>
      <diagonal/>
    </border>
    <border>
      <left/>
      <right style="thin">
        <color rgb="FF000000"/>
      </right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slantDashDot">
        <color rgb="FF000000"/>
      </bottom>
      <diagonal/>
    </border>
    <border>
      <left style="double">
        <color rgb="FF000000"/>
      </left>
      <right/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slantDashDot">
        <color rgb="FF000000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slantDashDot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0" fillId="0" borderId="20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23" fillId="0" borderId="32" xfId="0" applyNumberFormat="1" applyFont="1" applyBorder="1" applyAlignment="1">
      <alignment horizontal="right" vertical="center" wrapText="1"/>
    </xf>
    <xf numFmtId="0" fontId="23" fillId="0" borderId="32" xfId="0" applyFont="1" applyBorder="1" applyAlignment="1">
      <alignment horizontal="right" vertical="center" wrapText="1"/>
    </xf>
    <xf numFmtId="0" fontId="24" fillId="0" borderId="37" xfId="0" applyFont="1" applyBorder="1" applyAlignment="1">
      <alignment horizontal="justify" vertical="center" wrapText="1"/>
    </xf>
    <xf numFmtId="0" fontId="23" fillId="0" borderId="37" xfId="0" applyFont="1" applyBorder="1" applyAlignment="1">
      <alignment horizontal="justify" vertical="center" wrapText="1"/>
    </xf>
    <xf numFmtId="0" fontId="25" fillId="0" borderId="37" xfId="0" applyFont="1" applyBorder="1" applyAlignment="1">
      <alignment horizontal="justify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justify" vertical="center" wrapText="1"/>
    </xf>
    <xf numFmtId="0" fontId="24" fillId="0" borderId="44" xfId="0" applyFont="1" applyBorder="1" applyAlignment="1">
      <alignment horizontal="center" vertical="center" wrapText="1"/>
    </xf>
    <xf numFmtId="3" fontId="23" fillId="0" borderId="45" xfId="0" applyNumberFormat="1" applyFont="1" applyBorder="1" applyAlignment="1">
      <alignment horizontal="right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39" xfId="0" applyFont="1" applyBorder="1" applyAlignment="1">
      <alignment horizontal="right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9" fontId="23" fillId="0" borderId="64" xfId="0" applyNumberFormat="1" applyFont="1" applyBorder="1" applyAlignment="1">
      <alignment horizontal="right" vertical="center" wrapText="1"/>
    </xf>
    <xf numFmtId="0" fontId="26" fillId="0" borderId="32" xfId="0" applyFont="1" applyBorder="1" applyAlignment="1">
      <alignment horizontal="center" vertical="center" wrapText="1"/>
    </xf>
    <xf numFmtId="3" fontId="23" fillId="0" borderId="61" xfId="0" applyNumberFormat="1" applyFont="1" applyBorder="1" applyAlignment="1">
      <alignment horizontal="right" vertical="center" wrapText="1"/>
    </xf>
    <xf numFmtId="9" fontId="23" fillId="0" borderId="62" xfId="0" applyNumberFormat="1" applyFont="1" applyBorder="1" applyAlignment="1">
      <alignment horizontal="right" vertical="center" wrapText="1"/>
    </xf>
    <xf numFmtId="9" fontId="23" fillId="0" borderId="47" xfId="0" applyNumberFormat="1" applyFont="1" applyBorder="1" applyAlignment="1">
      <alignment horizontal="right" vertical="center" wrapText="1"/>
    </xf>
    <xf numFmtId="3" fontId="23" fillId="0" borderId="54" xfId="0" applyNumberFormat="1" applyFont="1" applyBorder="1" applyAlignment="1">
      <alignment horizontal="right" vertical="center" wrapText="1"/>
    </xf>
    <xf numFmtId="3" fontId="23" fillId="0" borderId="54" xfId="0" applyNumberFormat="1" applyFont="1" applyBorder="1" applyAlignment="1">
      <alignment horizontal="right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3" fillId="0" borderId="5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3" fillId="0" borderId="54" xfId="0" applyNumberFormat="1" applyFont="1" applyBorder="1" applyAlignment="1">
      <alignment vertical="center" wrapText="1"/>
    </xf>
    <xf numFmtId="9" fontId="23" fillId="0" borderId="64" xfId="0" applyNumberFormat="1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9" fontId="23" fillId="0" borderId="47" xfId="0" applyNumberFormat="1" applyFont="1" applyBorder="1" applyAlignment="1">
      <alignment vertical="center" wrapText="1"/>
    </xf>
    <xf numFmtId="0" fontId="8" fillId="0" borderId="67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3" fontId="23" fillId="0" borderId="69" xfId="0" applyNumberFormat="1" applyFont="1" applyBorder="1" applyAlignment="1">
      <alignment horizontal="right" vertical="center" wrapText="1"/>
    </xf>
    <xf numFmtId="0" fontId="8" fillId="0" borderId="54" xfId="0" applyFont="1" applyBorder="1" applyAlignment="1">
      <alignment horizontal="right" vertical="center" wrapText="1"/>
    </xf>
    <xf numFmtId="9" fontId="23" fillId="0" borderId="80" xfId="0" applyNumberFormat="1" applyFont="1" applyBorder="1" applyAlignment="1">
      <alignment horizontal="right" vertical="center" wrapText="1"/>
    </xf>
    <xf numFmtId="9" fontId="23" fillId="0" borderId="12" xfId="0" applyNumberFormat="1" applyFont="1" applyBorder="1" applyAlignment="1">
      <alignment horizontal="right" vertical="center" wrapText="1"/>
    </xf>
    <xf numFmtId="0" fontId="23" fillId="0" borderId="76" xfId="0" applyFont="1" applyBorder="1" applyAlignment="1">
      <alignment horizontal="center" vertical="center" wrapText="1"/>
    </xf>
    <xf numFmtId="9" fontId="23" fillId="0" borderId="16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horizontal="center" vertical="center" wrapText="1"/>
    </xf>
    <xf numFmtId="9" fontId="23" fillId="0" borderId="12" xfId="0" applyNumberFormat="1" applyFont="1" applyBorder="1" applyAlignment="1">
      <alignment vertical="center" wrapText="1"/>
    </xf>
    <xf numFmtId="9" fontId="8" fillId="0" borderId="12" xfId="0" applyNumberFormat="1" applyFont="1" applyBorder="1" applyAlignment="1">
      <alignment horizontal="right" vertical="center" wrapText="1"/>
    </xf>
    <xf numFmtId="9" fontId="8" fillId="0" borderId="16" xfId="0" applyNumberFormat="1" applyFont="1" applyBorder="1" applyAlignment="1">
      <alignment horizontal="right" vertical="center" wrapText="1"/>
    </xf>
    <xf numFmtId="0" fontId="8" fillId="0" borderId="39" xfId="0" applyFont="1" applyBorder="1" applyAlignment="1">
      <alignment horizontal="center" vertical="center" wrapText="1"/>
    </xf>
    <xf numFmtId="3" fontId="8" fillId="0" borderId="39" xfId="0" applyNumberFormat="1" applyFont="1" applyBorder="1" applyAlignment="1">
      <alignment horizontal="right" vertical="center" wrapText="1"/>
    </xf>
    <xf numFmtId="9" fontId="8" fillId="0" borderId="40" xfId="0" applyNumberFormat="1" applyFont="1" applyBorder="1" applyAlignment="1">
      <alignment horizontal="right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3" fontId="23" fillId="0" borderId="67" xfId="0" applyNumberFormat="1" applyFont="1" applyBorder="1" applyAlignment="1">
      <alignment horizontal="right" vertical="center" wrapText="1"/>
    </xf>
    <xf numFmtId="9" fontId="23" fillId="0" borderId="70" xfId="0" applyNumberFormat="1" applyFont="1" applyBorder="1" applyAlignment="1">
      <alignment horizontal="right" vertical="center" wrapText="1"/>
    </xf>
    <xf numFmtId="0" fontId="23" fillId="0" borderId="68" xfId="0" applyFont="1" applyBorder="1" applyAlignment="1">
      <alignment horizontal="center" vertical="center" wrapText="1"/>
    </xf>
    <xf numFmtId="9" fontId="23" fillId="0" borderId="87" xfId="0" applyNumberFormat="1" applyFont="1" applyBorder="1" applyAlignment="1">
      <alignment horizontal="right" vertical="center" wrapText="1"/>
    </xf>
    <xf numFmtId="3" fontId="23" fillId="0" borderId="91" xfId="0" applyNumberFormat="1" applyFont="1" applyBorder="1" applyAlignment="1">
      <alignment horizontal="right" vertical="center" wrapText="1"/>
    </xf>
    <xf numFmtId="9" fontId="23" fillId="0" borderId="92" xfId="0" applyNumberFormat="1" applyFont="1" applyBorder="1" applyAlignment="1">
      <alignment horizontal="right" vertical="center" wrapText="1"/>
    </xf>
    <xf numFmtId="9" fontId="23" fillId="0" borderId="94" xfId="0" applyNumberFormat="1" applyFont="1" applyBorder="1" applyAlignment="1">
      <alignment horizontal="right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176" fontId="10" fillId="0" borderId="96" xfId="0" applyNumberFormat="1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/>
    </xf>
    <xf numFmtId="3" fontId="10" fillId="0" borderId="98" xfId="0" applyNumberFormat="1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3" fontId="21" fillId="0" borderId="28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21" fillId="0" borderId="29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1" fillId="0" borderId="30" xfId="0" applyNumberFormat="1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/>
    </xf>
    <xf numFmtId="176" fontId="21" fillId="0" borderId="98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101" xfId="0" applyBorder="1">
      <alignment vertical="center"/>
    </xf>
    <xf numFmtId="0" fontId="0" fillId="0" borderId="100" xfId="0" applyBorder="1">
      <alignment vertical="center"/>
    </xf>
    <xf numFmtId="176" fontId="8" fillId="0" borderId="32" xfId="0" applyNumberFormat="1" applyFont="1" applyBorder="1" applyAlignment="1">
      <alignment horizontal="right" vertical="center" wrapText="1"/>
    </xf>
    <xf numFmtId="3" fontId="23" fillId="0" borderId="102" xfId="0" applyNumberFormat="1" applyFont="1" applyBorder="1" applyAlignment="1">
      <alignment horizontal="right" vertical="center" wrapText="1"/>
    </xf>
    <xf numFmtId="3" fontId="21" fillId="0" borderId="32" xfId="0" applyNumberFormat="1" applyFont="1" applyBorder="1" applyAlignment="1">
      <alignment horizontal="right" vertical="center" wrapText="1"/>
    </xf>
    <xf numFmtId="0" fontId="21" fillId="0" borderId="32" xfId="0" applyFont="1" applyBorder="1" applyAlignment="1">
      <alignment horizontal="justify" vertical="center" wrapText="1"/>
    </xf>
    <xf numFmtId="0" fontId="22" fillId="0" borderId="33" xfId="0" applyFont="1" applyBorder="1" applyAlignment="1">
      <alignment horizontal="justify" vertical="center" wrapText="1"/>
    </xf>
    <xf numFmtId="3" fontId="22" fillId="0" borderId="33" xfId="0" applyNumberFormat="1" applyFont="1" applyBorder="1" applyAlignment="1">
      <alignment horizontal="right" vertical="center" wrapText="1"/>
    </xf>
    <xf numFmtId="3" fontId="22" fillId="0" borderId="13" xfId="0" applyNumberFormat="1" applyFont="1" applyBorder="1" applyAlignment="1">
      <alignment horizontal="right" vertical="center" wrapText="1"/>
    </xf>
    <xf numFmtId="3" fontId="22" fillId="0" borderId="32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right" vertical="center" wrapText="1"/>
    </xf>
    <xf numFmtId="0" fontId="20" fillId="0" borderId="32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right" vertical="center" wrapText="1"/>
    </xf>
    <xf numFmtId="0" fontId="22" fillId="0" borderId="32" xfId="0" applyFont="1" applyBorder="1" applyAlignment="1">
      <alignment horizontal="justify" vertical="center" wrapText="1"/>
    </xf>
    <xf numFmtId="0" fontId="22" fillId="0" borderId="39" xfId="0" applyFont="1" applyBorder="1" applyAlignment="1">
      <alignment horizontal="justify" vertical="center" wrapText="1"/>
    </xf>
    <xf numFmtId="0" fontId="22" fillId="0" borderId="32" xfId="0" applyFont="1" applyBorder="1" applyAlignment="1">
      <alignment horizontal="right" vertical="center" wrapText="1"/>
    </xf>
    <xf numFmtId="3" fontId="22" fillId="0" borderId="39" xfId="0" applyNumberFormat="1" applyFont="1" applyBorder="1" applyAlignment="1">
      <alignment horizontal="right" vertical="center" wrapText="1"/>
    </xf>
    <xf numFmtId="3" fontId="22" fillId="0" borderId="40" xfId="0" applyNumberFormat="1" applyFont="1" applyBorder="1" applyAlignment="1">
      <alignment horizontal="right" vertical="center" wrapText="1"/>
    </xf>
    <xf numFmtId="3" fontId="24" fillId="0" borderId="45" xfId="0" applyNumberFormat="1" applyFont="1" applyBorder="1" applyAlignment="1">
      <alignment horizontal="right" vertical="center" wrapText="1"/>
    </xf>
    <xf numFmtId="3" fontId="24" fillId="0" borderId="46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38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39" xfId="0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justify" vertical="center" wrapText="1"/>
    </xf>
    <xf numFmtId="0" fontId="8" fillId="0" borderId="67" xfId="0" applyFont="1" applyBorder="1" applyAlignment="1">
      <alignment horizontal="justify" vertical="center" wrapText="1"/>
    </xf>
    <xf numFmtId="0" fontId="8" fillId="0" borderId="84" xfId="0" applyFont="1" applyBorder="1" applyAlignment="1">
      <alignment horizontal="justify" vertical="center" wrapText="1"/>
    </xf>
    <xf numFmtId="3" fontId="23" fillId="0" borderId="54" xfId="0" applyNumberFormat="1" applyFont="1" applyBorder="1" applyAlignment="1">
      <alignment horizontal="right" vertical="center" wrapText="1"/>
    </xf>
    <xf numFmtId="0" fontId="0" fillId="0" borderId="33" xfId="0" applyBorder="1">
      <alignment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9" fontId="23" fillId="0" borderId="64" xfId="0" applyNumberFormat="1" applyFont="1" applyBorder="1" applyAlignment="1">
      <alignment horizontal="right" vertical="center" wrapText="1"/>
    </xf>
    <xf numFmtId="9" fontId="23" fillId="0" borderId="65" xfId="0" applyNumberFormat="1" applyFont="1" applyBorder="1" applyAlignment="1">
      <alignment horizontal="right" vertical="center" wrapText="1"/>
    </xf>
    <xf numFmtId="0" fontId="23" fillId="0" borderId="5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right" vertical="center" wrapText="1"/>
    </xf>
    <xf numFmtId="0" fontId="23" fillId="0" borderId="76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23" fillId="0" borderId="54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9" fontId="23" fillId="0" borderId="16" xfId="0" applyNumberFormat="1" applyFont="1" applyBorder="1" applyAlignment="1">
      <alignment horizontal="right" vertical="center" wrapText="1"/>
    </xf>
    <xf numFmtId="9" fontId="23" fillId="0" borderId="13" xfId="0" applyNumberFormat="1" applyFont="1" applyBorder="1" applyAlignment="1">
      <alignment horizontal="right" vertical="center" wrapText="1"/>
    </xf>
    <xf numFmtId="0" fontId="0" fillId="0" borderId="82" xfId="0" applyBorder="1">
      <alignment vertical="center"/>
    </xf>
    <xf numFmtId="0" fontId="0" fillId="0" borderId="67" xfId="0" applyBorder="1">
      <alignment vertical="center"/>
    </xf>
    <xf numFmtId="176" fontId="23" fillId="0" borderId="54" xfId="0" applyNumberFormat="1" applyFont="1" applyBorder="1" applyAlignment="1">
      <alignment horizontal="right" vertical="center" wrapText="1"/>
    </xf>
    <xf numFmtId="176" fontId="23" fillId="0" borderId="33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horizontal="justify" vertical="center" wrapText="1"/>
    </xf>
    <xf numFmtId="0" fontId="23" fillId="0" borderId="33" xfId="0" applyFont="1" applyBorder="1" applyAlignment="1">
      <alignment horizontal="center" vertical="center" wrapText="1"/>
    </xf>
    <xf numFmtId="3" fontId="23" fillId="0" borderId="33" xfId="0" applyNumberFormat="1" applyFont="1" applyBorder="1" applyAlignment="1">
      <alignment horizontal="right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top" wrapText="1"/>
    </xf>
    <xf numFmtId="0" fontId="8" fillId="0" borderId="8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백분율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7"/>
  <sheetViews>
    <sheetView tabSelected="1" topLeftCell="A9" workbookViewId="0">
      <selection activeCell="O19" sqref="O19"/>
    </sheetView>
  </sheetViews>
  <sheetFormatPr defaultRowHeight="16.5"/>
  <cols>
    <col min="1" max="1" width="2.5" customWidth="1"/>
    <col min="2" max="2" width="15.625" customWidth="1"/>
    <col min="3" max="5" width="14.625" customWidth="1"/>
    <col min="6" max="6" width="15.625" customWidth="1"/>
    <col min="7" max="9" width="14.625" customWidth="1"/>
  </cols>
  <sheetData>
    <row r="1" spans="2:9" ht="15" customHeight="1"/>
    <row r="2" spans="2:9" ht="26.25" customHeight="1">
      <c r="B2" s="153" t="s">
        <v>175</v>
      </c>
      <c r="C2" s="153"/>
      <c r="D2" s="153"/>
      <c r="E2" s="153"/>
      <c r="F2" s="153"/>
      <c r="G2" s="153"/>
      <c r="H2" s="153"/>
      <c r="I2" s="153"/>
    </row>
    <row r="3" spans="2:9" ht="17.25" thickBot="1"/>
    <row r="4" spans="2:9">
      <c r="B4" s="154" t="s">
        <v>14</v>
      </c>
      <c r="C4" s="156" t="s">
        <v>15</v>
      </c>
      <c r="D4" s="156"/>
      <c r="E4" s="156"/>
      <c r="F4" s="156" t="s">
        <v>14</v>
      </c>
      <c r="G4" s="156" t="s">
        <v>16</v>
      </c>
      <c r="H4" s="156"/>
      <c r="I4" s="158"/>
    </row>
    <row r="5" spans="2:9" ht="17.25" thickBot="1">
      <c r="B5" s="155"/>
      <c r="C5" s="58" t="s">
        <v>176</v>
      </c>
      <c r="D5" s="58" t="s">
        <v>178</v>
      </c>
      <c r="E5" s="51" t="s">
        <v>47</v>
      </c>
      <c r="F5" s="157"/>
      <c r="G5" s="58" t="s">
        <v>177</v>
      </c>
      <c r="H5" s="58" t="s">
        <v>178</v>
      </c>
      <c r="I5" s="53" t="s">
        <v>47</v>
      </c>
    </row>
    <row r="6" spans="2:9" ht="18.75" customHeight="1" thickTop="1" thickBot="1">
      <c r="B6" s="55" t="s">
        <v>7</v>
      </c>
      <c r="C6" s="56">
        <v>168943264</v>
      </c>
      <c r="D6" s="56">
        <v>172876032</v>
      </c>
      <c r="E6" s="56">
        <f t="shared" ref="E6:E24" si="0">D6-C6</f>
        <v>3932768</v>
      </c>
      <c r="F6" s="57" t="s">
        <v>7</v>
      </c>
      <c r="G6" s="147">
        <v>168943264</v>
      </c>
      <c r="H6" s="147">
        <v>172876032</v>
      </c>
      <c r="I6" s="148">
        <f>H6-G6</f>
        <v>3932768</v>
      </c>
    </row>
    <row r="7" spans="2:9" ht="18.75" customHeight="1">
      <c r="B7" s="54" t="s">
        <v>17</v>
      </c>
      <c r="C7" s="74">
        <v>139598000</v>
      </c>
      <c r="D7" s="74">
        <v>144892000</v>
      </c>
      <c r="E7" s="50">
        <f t="shared" si="0"/>
        <v>5294000</v>
      </c>
      <c r="F7" s="134" t="s">
        <v>18</v>
      </c>
      <c r="G7" s="135">
        <v>137757000</v>
      </c>
      <c r="H7" s="135">
        <v>134920520</v>
      </c>
      <c r="I7" s="136">
        <f>H7-G7</f>
        <v>-2836480</v>
      </c>
    </row>
    <row r="8" spans="2:9" ht="18.75" customHeight="1">
      <c r="B8" s="48" t="s">
        <v>19</v>
      </c>
      <c r="C8" s="45">
        <v>134992000</v>
      </c>
      <c r="D8" s="45">
        <v>134992000</v>
      </c>
      <c r="E8" s="45">
        <f t="shared" si="0"/>
        <v>0</v>
      </c>
      <c r="F8" s="133" t="s">
        <v>20</v>
      </c>
      <c r="G8" s="137">
        <v>115233000</v>
      </c>
      <c r="H8" s="137">
        <v>114637600</v>
      </c>
      <c r="I8" s="138">
        <f t="shared" ref="I8:I23" si="1">H8-G8</f>
        <v>-595400</v>
      </c>
    </row>
    <row r="9" spans="2:9" ht="18.75" customHeight="1">
      <c r="B9" s="48" t="s">
        <v>21</v>
      </c>
      <c r="C9" s="45">
        <v>9900000</v>
      </c>
      <c r="D9" s="45">
        <v>9900000</v>
      </c>
      <c r="E9" s="45">
        <f t="shared" si="0"/>
        <v>0</v>
      </c>
      <c r="F9" s="133" t="s">
        <v>22</v>
      </c>
      <c r="G9" s="132">
        <v>80035000</v>
      </c>
      <c r="H9" s="132">
        <v>80034500</v>
      </c>
      <c r="I9" s="139">
        <f t="shared" si="1"/>
        <v>-500</v>
      </c>
    </row>
    <row r="10" spans="2:9" ht="18.75" customHeight="1">
      <c r="B10" s="47" t="s">
        <v>23</v>
      </c>
      <c r="C10" s="45">
        <v>3760000</v>
      </c>
      <c r="D10" s="45">
        <v>3231000</v>
      </c>
      <c r="E10" s="45">
        <f t="shared" si="0"/>
        <v>-529000</v>
      </c>
      <c r="F10" s="133" t="s">
        <v>24</v>
      </c>
      <c r="G10" s="132">
        <v>17776000</v>
      </c>
      <c r="H10" s="132">
        <v>17776470</v>
      </c>
      <c r="I10" s="139">
        <f t="shared" si="1"/>
        <v>470</v>
      </c>
    </row>
    <row r="11" spans="2:9" ht="18.75" customHeight="1">
      <c r="B11" s="48" t="s">
        <v>23</v>
      </c>
      <c r="C11" s="45">
        <v>3760000</v>
      </c>
      <c r="D11" s="45">
        <v>3231000</v>
      </c>
      <c r="E11" s="45">
        <f t="shared" si="0"/>
        <v>-529000</v>
      </c>
      <c r="F11" s="140" t="s">
        <v>25</v>
      </c>
      <c r="G11" s="132">
        <v>8151000</v>
      </c>
      <c r="H11" s="132">
        <v>8312440</v>
      </c>
      <c r="I11" s="139">
        <f t="shared" si="1"/>
        <v>161440</v>
      </c>
    </row>
    <row r="12" spans="2:9" ht="18.75" customHeight="1">
      <c r="B12" s="48" t="s">
        <v>26</v>
      </c>
      <c r="C12" s="45">
        <v>3000000</v>
      </c>
      <c r="D12" s="45">
        <v>1897000</v>
      </c>
      <c r="E12" s="45">
        <f t="shared" si="0"/>
        <v>-1103000</v>
      </c>
      <c r="F12" s="133" t="s">
        <v>27</v>
      </c>
      <c r="G12" s="132">
        <v>9271000</v>
      </c>
      <c r="H12" s="132">
        <v>8514190</v>
      </c>
      <c r="I12" s="139">
        <f t="shared" si="1"/>
        <v>-756810</v>
      </c>
    </row>
    <row r="13" spans="2:9" ht="18.75" customHeight="1">
      <c r="B13" s="48" t="s">
        <v>28</v>
      </c>
      <c r="C13" s="45">
        <v>760000</v>
      </c>
      <c r="D13" s="45">
        <v>1334000</v>
      </c>
      <c r="E13" s="45">
        <f t="shared" si="0"/>
        <v>574000</v>
      </c>
      <c r="F13" s="133" t="s">
        <v>29</v>
      </c>
      <c r="G13" s="137">
        <v>1160000</v>
      </c>
      <c r="H13" s="137">
        <v>1147000</v>
      </c>
      <c r="I13" s="138">
        <f t="shared" si="1"/>
        <v>-13000</v>
      </c>
    </row>
    <row r="14" spans="2:9" ht="18.75" customHeight="1">
      <c r="B14" s="47" t="s">
        <v>30</v>
      </c>
      <c r="C14" s="45">
        <v>21890000</v>
      </c>
      <c r="D14" s="45">
        <v>22063000</v>
      </c>
      <c r="E14" s="45">
        <f t="shared" si="0"/>
        <v>173000</v>
      </c>
      <c r="F14" s="133" t="s">
        <v>31</v>
      </c>
      <c r="G14" s="132">
        <v>600000</v>
      </c>
      <c r="H14" s="132">
        <v>787000</v>
      </c>
      <c r="I14" s="139">
        <f t="shared" si="1"/>
        <v>187000</v>
      </c>
    </row>
    <row r="15" spans="2:9" ht="18.75" customHeight="1">
      <c r="B15" s="48" t="s">
        <v>32</v>
      </c>
      <c r="C15" s="45">
        <v>21890000</v>
      </c>
      <c r="D15" s="45">
        <v>22063000</v>
      </c>
      <c r="E15" s="45">
        <f t="shared" si="0"/>
        <v>173000</v>
      </c>
      <c r="F15" s="133" t="s">
        <v>33</v>
      </c>
      <c r="G15" s="132">
        <v>360000</v>
      </c>
      <c r="H15" s="132">
        <v>360000</v>
      </c>
      <c r="I15" s="139">
        <f t="shared" si="1"/>
        <v>0</v>
      </c>
    </row>
    <row r="16" spans="2:9" ht="18.75" customHeight="1">
      <c r="B16" s="48" t="s">
        <v>34</v>
      </c>
      <c r="C16" s="45">
        <v>16770000</v>
      </c>
      <c r="D16" s="45">
        <v>16943000</v>
      </c>
      <c r="E16" s="45">
        <f t="shared" si="0"/>
        <v>173000</v>
      </c>
      <c r="F16" s="133" t="s">
        <v>35</v>
      </c>
      <c r="G16" s="132">
        <v>200000</v>
      </c>
      <c r="H16" s="132">
        <v>0</v>
      </c>
      <c r="I16" s="139">
        <f t="shared" si="1"/>
        <v>-200000</v>
      </c>
    </row>
    <row r="17" spans="2:9" ht="18.75" customHeight="1">
      <c r="B17" s="48" t="s">
        <v>36</v>
      </c>
      <c r="C17" s="45">
        <v>5120000</v>
      </c>
      <c r="D17" s="45">
        <v>5120000</v>
      </c>
      <c r="E17" s="45">
        <f t="shared" si="0"/>
        <v>0</v>
      </c>
      <c r="F17" s="133" t="s">
        <v>37</v>
      </c>
      <c r="G17" s="137">
        <v>21364000</v>
      </c>
      <c r="H17" s="137">
        <v>19135920</v>
      </c>
      <c r="I17" s="138">
        <f t="shared" si="1"/>
        <v>-2228080</v>
      </c>
    </row>
    <row r="18" spans="2:9" ht="18.75" customHeight="1">
      <c r="B18" s="47" t="s">
        <v>5</v>
      </c>
      <c r="C18" s="45">
        <v>1475000</v>
      </c>
      <c r="D18" s="45">
        <v>2666890</v>
      </c>
      <c r="E18" s="45">
        <f t="shared" si="0"/>
        <v>1191890</v>
      </c>
      <c r="F18" s="133" t="s">
        <v>38</v>
      </c>
      <c r="G18" s="132">
        <v>1584000</v>
      </c>
      <c r="H18" s="132">
        <v>1547820</v>
      </c>
      <c r="I18" s="139">
        <f t="shared" si="1"/>
        <v>-36180</v>
      </c>
    </row>
    <row r="19" spans="2:9" ht="18.75" customHeight="1">
      <c r="B19" s="48" t="s">
        <v>5</v>
      </c>
      <c r="C19" s="45">
        <v>1475000</v>
      </c>
      <c r="D19" s="45">
        <v>2666890</v>
      </c>
      <c r="E19" s="45">
        <f t="shared" si="0"/>
        <v>1191890</v>
      </c>
      <c r="F19" s="133" t="s">
        <v>39</v>
      </c>
      <c r="G19" s="132">
        <v>1710000</v>
      </c>
      <c r="H19" s="132">
        <v>1394250</v>
      </c>
      <c r="I19" s="139">
        <f t="shared" si="1"/>
        <v>-315750</v>
      </c>
    </row>
    <row r="20" spans="2:9" ht="18.75" customHeight="1">
      <c r="B20" s="49" t="s">
        <v>48</v>
      </c>
      <c r="C20" s="45">
        <v>972000</v>
      </c>
      <c r="D20" s="45">
        <v>2216510</v>
      </c>
      <c r="E20" s="45">
        <f t="shared" si="0"/>
        <v>1244510</v>
      </c>
      <c r="F20" s="133" t="s">
        <v>40</v>
      </c>
      <c r="G20" s="132">
        <v>50000</v>
      </c>
      <c r="H20" s="141">
        <v>0</v>
      </c>
      <c r="I20" s="139">
        <f t="shared" si="1"/>
        <v>-50000</v>
      </c>
    </row>
    <row r="21" spans="2:9" ht="18.75" customHeight="1">
      <c r="B21" s="49" t="s">
        <v>49</v>
      </c>
      <c r="C21" s="45">
        <v>503000</v>
      </c>
      <c r="D21" s="45">
        <v>450380</v>
      </c>
      <c r="E21" s="45">
        <f t="shared" si="0"/>
        <v>-52620</v>
      </c>
      <c r="F21" s="133" t="s">
        <v>41</v>
      </c>
      <c r="G21" s="132">
        <v>180000</v>
      </c>
      <c r="H21" s="132">
        <v>150000</v>
      </c>
      <c r="I21" s="139">
        <f t="shared" si="1"/>
        <v>-30000</v>
      </c>
    </row>
    <row r="22" spans="2:9" ht="18.75" customHeight="1">
      <c r="B22" s="47" t="s">
        <v>42</v>
      </c>
      <c r="C22" s="45">
        <v>2827</v>
      </c>
      <c r="D22" s="45">
        <v>23142</v>
      </c>
      <c r="E22" s="45">
        <f t="shared" si="0"/>
        <v>20315</v>
      </c>
      <c r="F22" s="133" t="s">
        <v>43</v>
      </c>
      <c r="G22" s="132">
        <v>1200000</v>
      </c>
      <c r="H22" s="132">
        <v>1076850</v>
      </c>
      <c r="I22" s="139">
        <f t="shared" si="1"/>
        <v>-123150</v>
      </c>
    </row>
    <row r="23" spans="2:9" ht="18.75" customHeight="1">
      <c r="B23" s="48" t="s">
        <v>42</v>
      </c>
      <c r="C23" s="45">
        <v>0</v>
      </c>
      <c r="D23" s="45">
        <v>0</v>
      </c>
      <c r="E23" s="45">
        <f t="shared" si="0"/>
        <v>0</v>
      </c>
      <c r="F23" s="133" t="s">
        <v>44</v>
      </c>
      <c r="G23" s="132">
        <v>540000</v>
      </c>
      <c r="H23" s="132">
        <v>402000</v>
      </c>
      <c r="I23" s="139">
        <f t="shared" si="1"/>
        <v>-138000</v>
      </c>
    </row>
    <row r="24" spans="2:9" ht="18.75" customHeight="1">
      <c r="B24" s="49" t="s">
        <v>45</v>
      </c>
      <c r="C24" s="45">
        <v>2827</v>
      </c>
      <c r="D24" s="45">
        <v>23142</v>
      </c>
      <c r="E24" s="45">
        <f t="shared" si="0"/>
        <v>20315</v>
      </c>
      <c r="F24" s="133" t="s">
        <v>46</v>
      </c>
      <c r="G24" s="132">
        <v>14100000</v>
      </c>
      <c r="H24" s="132">
        <v>14565000</v>
      </c>
      <c r="I24" s="139">
        <f>H24-G24</f>
        <v>465000</v>
      </c>
    </row>
    <row r="25" spans="2:9" ht="18.75" customHeight="1">
      <c r="B25" s="149"/>
      <c r="C25" s="151"/>
      <c r="D25" s="151"/>
      <c r="E25" s="151"/>
      <c r="F25" s="142" t="s">
        <v>50</v>
      </c>
      <c r="G25" s="144">
        <v>200000</v>
      </c>
      <c r="H25" s="144">
        <v>0</v>
      </c>
      <c r="I25" s="138">
        <f t="shared" ref="I25:I37" si="2">H25-G25</f>
        <v>-200000</v>
      </c>
    </row>
    <row r="26" spans="2:9" ht="18.75" customHeight="1">
      <c r="B26" s="149"/>
      <c r="C26" s="151"/>
      <c r="D26" s="151"/>
      <c r="E26" s="151"/>
      <c r="F26" s="142" t="s">
        <v>51</v>
      </c>
      <c r="G26" s="137">
        <v>30986264</v>
      </c>
      <c r="H26" s="137">
        <v>34141460</v>
      </c>
      <c r="I26" s="138">
        <f t="shared" si="2"/>
        <v>3155196</v>
      </c>
    </row>
    <row r="27" spans="2:9" ht="18.75" customHeight="1">
      <c r="B27" s="149"/>
      <c r="C27" s="151"/>
      <c r="D27" s="151"/>
      <c r="E27" s="151"/>
      <c r="F27" s="133" t="s">
        <v>52</v>
      </c>
      <c r="G27" s="132">
        <v>30986264</v>
      </c>
      <c r="H27" s="132">
        <v>34141460</v>
      </c>
      <c r="I27" s="139">
        <f t="shared" si="2"/>
        <v>3155196</v>
      </c>
    </row>
    <row r="28" spans="2:9" ht="18.75" customHeight="1">
      <c r="B28" s="149"/>
      <c r="C28" s="151"/>
      <c r="D28" s="151"/>
      <c r="E28" s="151"/>
      <c r="F28" s="133" t="s">
        <v>53</v>
      </c>
      <c r="G28" s="141">
        <v>0</v>
      </c>
      <c r="H28" s="141">
        <v>0</v>
      </c>
      <c r="I28" s="139">
        <f t="shared" si="2"/>
        <v>0</v>
      </c>
    </row>
    <row r="29" spans="2:9" ht="18.75" customHeight="1">
      <c r="B29" s="149"/>
      <c r="C29" s="151"/>
      <c r="D29" s="151"/>
      <c r="E29" s="151"/>
      <c r="F29" s="133" t="s">
        <v>54</v>
      </c>
      <c r="G29" s="132">
        <v>12681264</v>
      </c>
      <c r="H29" s="132">
        <v>17507350</v>
      </c>
      <c r="I29" s="139">
        <f t="shared" si="2"/>
        <v>4826086</v>
      </c>
    </row>
    <row r="30" spans="2:9" ht="18.75" customHeight="1">
      <c r="B30" s="149"/>
      <c r="C30" s="151"/>
      <c r="D30" s="151"/>
      <c r="E30" s="151"/>
      <c r="F30" s="133" t="s">
        <v>55</v>
      </c>
      <c r="G30" s="132">
        <v>1740000</v>
      </c>
      <c r="H30" s="132">
        <v>1655000</v>
      </c>
      <c r="I30" s="139">
        <f t="shared" si="2"/>
        <v>-85000</v>
      </c>
    </row>
    <row r="31" spans="2:9" ht="18.75" customHeight="1">
      <c r="B31" s="149"/>
      <c r="C31" s="151"/>
      <c r="D31" s="151"/>
      <c r="E31" s="151"/>
      <c r="F31" s="133" t="s">
        <v>56</v>
      </c>
      <c r="G31" s="132">
        <v>1700000</v>
      </c>
      <c r="H31" s="132">
        <v>475610</v>
      </c>
      <c r="I31" s="139">
        <f t="shared" si="2"/>
        <v>-1224390</v>
      </c>
    </row>
    <row r="32" spans="2:9" ht="18.75" customHeight="1">
      <c r="B32" s="149"/>
      <c r="C32" s="151"/>
      <c r="D32" s="151"/>
      <c r="E32" s="151"/>
      <c r="F32" s="140" t="s">
        <v>57</v>
      </c>
      <c r="G32" s="132">
        <v>4965000</v>
      </c>
      <c r="H32" s="132">
        <v>4603500</v>
      </c>
      <c r="I32" s="139">
        <f t="shared" si="2"/>
        <v>-361500</v>
      </c>
    </row>
    <row r="33" spans="2:9" ht="18.75" customHeight="1">
      <c r="B33" s="149"/>
      <c r="C33" s="151"/>
      <c r="D33" s="151"/>
      <c r="E33" s="151"/>
      <c r="F33" s="140" t="s">
        <v>58</v>
      </c>
      <c r="G33" s="132">
        <v>9900000</v>
      </c>
      <c r="H33" s="132">
        <v>9900000</v>
      </c>
      <c r="I33" s="139">
        <f t="shared" si="2"/>
        <v>0</v>
      </c>
    </row>
    <row r="34" spans="2:9" ht="18.75" customHeight="1">
      <c r="B34" s="149"/>
      <c r="C34" s="151"/>
      <c r="D34" s="151"/>
      <c r="E34" s="151"/>
      <c r="F34" s="142" t="s">
        <v>59</v>
      </c>
      <c r="G34" s="137">
        <v>0</v>
      </c>
      <c r="H34" s="137">
        <v>16152</v>
      </c>
      <c r="I34" s="138">
        <f t="shared" si="2"/>
        <v>16152</v>
      </c>
    </row>
    <row r="35" spans="2:9" ht="18.75" customHeight="1">
      <c r="B35" s="149"/>
      <c r="C35" s="151"/>
      <c r="D35" s="151"/>
      <c r="E35" s="151"/>
      <c r="F35" s="133" t="s">
        <v>59</v>
      </c>
      <c r="G35" s="132">
        <v>0</v>
      </c>
      <c r="H35" s="132">
        <v>16152</v>
      </c>
      <c r="I35" s="139">
        <f t="shared" si="2"/>
        <v>16152</v>
      </c>
    </row>
    <row r="36" spans="2:9" ht="18.75" customHeight="1">
      <c r="B36" s="149"/>
      <c r="C36" s="151"/>
      <c r="D36" s="151"/>
      <c r="E36" s="151"/>
      <c r="F36" s="133" t="s">
        <v>60</v>
      </c>
      <c r="G36" s="132">
        <v>0</v>
      </c>
      <c r="H36" s="132">
        <v>16152</v>
      </c>
      <c r="I36" s="139">
        <f t="shared" si="2"/>
        <v>16152</v>
      </c>
    </row>
    <row r="37" spans="2:9" ht="18.75" customHeight="1" thickBot="1">
      <c r="B37" s="150"/>
      <c r="C37" s="152"/>
      <c r="D37" s="152"/>
      <c r="E37" s="152"/>
      <c r="F37" s="143" t="s">
        <v>5</v>
      </c>
      <c r="G37" s="145">
        <v>0</v>
      </c>
      <c r="H37" s="145">
        <v>3797900</v>
      </c>
      <c r="I37" s="146">
        <f t="shared" si="2"/>
        <v>3797900</v>
      </c>
    </row>
  </sheetData>
  <mergeCells count="9">
    <mergeCell ref="B25:B37"/>
    <mergeCell ref="C25:C37"/>
    <mergeCell ref="D25:D37"/>
    <mergeCell ref="E25:E37"/>
    <mergeCell ref="B2:I2"/>
    <mergeCell ref="B4:B5"/>
    <mergeCell ref="C4:E4"/>
    <mergeCell ref="F4:F5"/>
    <mergeCell ref="G4:I4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39"/>
  <sheetViews>
    <sheetView workbookViewId="0">
      <selection activeCell="S16" sqref="S16"/>
    </sheetView>
  </sheetViews>
  <sheetFormatPr defaultRowHeight="16.5"/>
  <cols>
    <col min="1" max="1" width="2.5" customWidth="1"/>
    <col min="4" max="4" width="10" customWidth="1"/>
    <col min="11" max="11" width="10" customWidth="1"/>
  </cols>
  <sheetData>
    <row r="1" spans="2:15" ht="15" customHeight="1"/>
    <row r="2" spans="2:15" ht="26.25" customHeight="1">
      <c r="B2" s="153" t="s">
        <v>172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2:15" ht="17.25" thickBot="1"/>
    <row r="4" spans="2:15">
      <c r="B4" s="213" t="s">
        <v>15</v>
      </c>
      <c r="C4" s="214"/>
      <c r="D4" s="214"/>
      <c r="E4" s="214"/>
      <c r="F4" s="214"/>
      <c r="G4" s="214"/>
      <c r="H4" s="215"/>
      <c r="I4" s="216" t="s">
        <v>16</v>
      </c>
      <c r="J4" s="214"/>
      <c r="K4" s="214"/>
      <c r="L4" s="214"/>
      <c r="M4" s="214"/>
      <c r="N4" s="214"/>
      <c r="O4" s="217"/>
    </row>
    <row r="5" spans="2:15" ht="17.25" customHeight="1">
      <c r="B5" s="218" t="s">
        <v>61</v>
      </c>
      <c r="C5" s="220" t="s">
        <v>62</v>
      </c>
      <c r="D5" s="220" t="s">
        <v>63</v>
      </c>
      <c r="E5" s="100" t="s">
        <v>173</v>
      </c>
      <c r="F5" s="100" t="s">
        <v>174</v>
      </c>
      <c r="G5" s="196" t="s">
        <v>81</v>
      </c>
      <c r="H5" s="222"/>
      <c r="I5" s="223" t="s">
        <v>61</v>
      </c>
      <c r="J5" s="220" t="s">
        <v>62</v>
      </c>
      <c r="K5" s="220" t="s">
        <v>63</v>
      </c>
      <c r="L5" s="100" t="s">
        <v>173</v>
      </c>
      <c r="M5" s="100" t="s">
        <v>174</v>
      </c>
      <c r="N5" s="196" t="s">
        <v>81</v>
      </c>
      <c r="O5" s="197"/>
    </row>
    <row r="6" spans="2:15" ht="17.25" customHeight="1" thickBot="1">
      <c r="B6" s="219"/>
      <c r="C6" s="221"/>
      <c r="D6" s="221"/>
      <c r="E6" s="101" t="s">
        <v>64</v>
      </c>
      <c r="F6" s="101" t="s">
        <v>65</v>
      </c>
      <c r="G6" s="52" t="s">
        <v>66</v>
      </c>
      <c r="H6" s="102" t="s">
        <v>82</v>
      </c>
      <c r="I6" s="224"/>
      <c r="J6" s="221"/>
      <c r="K6" s="221"/>
      <c r="L6" s="101" t="s">
        <v>64</v>
      </c>
      <c r="M6" s="101" t="s">
        <v>65</v>
      </c>
      <c r="N6" s="52" t="s">
        <v>66</v>
      </c>
      <c r="O6" s="53" t="s">
        <v>82</v>
      </c>
    </row>
    <row r="7" spans="2:15" ht="18.75" customHeight="1" thickTop="1">
      <c r="B7" s="198" t="s">
        <v>67</v>
      </c>
      <c r="C7" s="199"/>
      <c r="D7" s="200"/>
      <c r="E7" s="69">
        <v>172876</v>
      </c>
      <c r="F7" s="69">
        <v>164235</v>
      </c>
      <c r="G7" s="87">
        <f>F7-E7</f>
        <v>-8641</v>
      </c>
      <c r="H7" s="70">
        <v>1</v>
      </c>
      <c r="I7" s="201" t="s">
        <v>68</v>
      </c>
      <c r="J7" s="199"/>
      <c r="K7" s="200"/>
      <c r="L7" s="69">
        <v>172876</v>
      </c>
      <c r="M7" s="69">
        <v>164235</v>
      </c>
      <c r="N7" s="87">
        <f>M7-L7</f>
        <v>-8641</v>
      </c>
      <c r="O7" s="89">
        <v>1</v>
      </c>
    </row>
    <row r="8" spans="2:15" ht="18.75" customHeight="1">
      <c r="B8" s="202" t="s">
        <v>83</v>
      </c>
      <c r="C8" s="203"/>
      <c r="D8" s="204"/>
      <c r="E8" s="45">
        <v>144892</v>
      </c>
      <c r="F8" s="45">
        <v>139730</v>
      </c>
      <c r="G8" s="72">
        <f>F8-E8</f>
        <v>-5162</v>
      </c>
      <c r="H8" s="71">
        <v>0.85</v>
      </c>
      <c r="I8" s="205" t="s">
        <v>83</v>
      </c>
      <c r="J8" s="203"/>
      <c r="K8" s="204"/>
      <c r="L8" s="45">
        <v>144892</v>
      </c>
      <c r="M8" s="45">
        <v>139730</v>
      </c>
      <c r="N8" s="45">
        <f t="shared" ref="N8:N11" si="0">M8-L8</f>
        <v>-5162</v>
      </c>
      <c r="O8" s="90">
        <v>0.85</v>
      </c>
    </row>
    <row r="9" spans="2:15" ht="18.75" customHeight="1" thickBot="1">
      <c r="B9" s="206" t="s">
        <v>84</v>
      </c>
      <c r="C9" s="207"/>
      <c r="D9" s="208"/>
      <c r="E9" s="108">
        <v>27984</v>
      </c>
      <c r="F9" s="108">
        <v>24505</v>
      </c>
      <c r="G9" s="108">
        <f>F9-E9</f>
        <v>-3479</v>
      </c>
      <c r="H9" s="109">
        <v>0.15</v>
      </c>
      <c r="I9" s="209" t="s">
        <v>84</v>
      </c>
      <c r="J9" s="207"/>
      <c r="K9" s="208"/>
      <c r="L9" s="108">
        <v>27984</v>
      </c>
      <c r="M9" s="108">
        <v>24505</v>
      </c>
      <c r="N9" s="73">
        <f t="shared" si="0"/>
        <v>-3479</v>
      </c>
      <c r="O9" s="110">
        <v>0.15</v>
      </c>
    </row>
    <row r="10" spans="2:15" ht="18.75" customHeight="1">
      <c r="B10" s="103" t="s">
        <v>87</v>
      </c>
      <c r="C10" s="86" t="s">
        <v>87</v>
      </c>
      <c r="D10" s="85"/>
      <c r="E10" s="104">
        <v>144892</v>
      </c>
      <c r="F10" s="104">
        <v>139730</v>
      </c>
      <c r="G10" s="50">
        <f>F10-E10</f>
        <v>-5162</v>
      </c>
      <c r="H10" s="105">
        <v>0.85</v>
      </c>
      <c r="I10" s="106" t="s">
        <v>18</v>
      </c>
      <c r="J10" s="85"/>
      <c r="K10" s="85"/>
      <c r="L10" s="104">
        <v>137757</v>
      </c>
      <c r="M10" s="104">
        <v>139677</v>
      </c>
      <c r="N10" s="131">
        <f t="shared" si="0"/>
        <v>1920</v>
      </c>
      <c r="O10" s="107">
        <v>0.85</v>
      </c>
    </row>
    <row r="11" spans="2:15" ht="18.75" customHeight="1">
      <c r="B11" s="210"/>
      <c r="C11" s="164"/>
      <c r="D11" s="176" t="s">
        <v>69</v>
      </c>
      <c r="E11" s="162">
        <v>134992</v>
      </c>
      <c r="F11" s="162">
        <v>139730</v>
      </c>
      <c r="G11" s="162">
        <f>F11-E11</f>
        <v>4738</v>
      </c>
      <c r="H11" s="170">
        <v>0.85</v>
      </c>
      <c r="I11" s="183"/>
      <c r="J11" s="61" t="s">
        <v>20</v>
      </c>
      <c r="K11" s="64"/>
      <c r="L11" s="45">
        <v>115233</v>
      </c>
      <c r="M11" s="45">
        <v>119337</v>
      </c>
      <c r="N11" s="74">
        <f t="shared" si="0"/>
        <v>4104</v>
      </c>
      <c r="O11" s="90">
        <v>0.73</v>
      </c>
    </row>
    <row r="12" spans="2:15" ht="15" customHeight="1">
      <c r="B12" s="211"/>
      <c r="C12" s="168"/>
      <c r="D12" s="194"/>
      <c r="E12" s="195"/>
      <c r="F12" s="195"/>
      <c r="G12" s="195"/>
      <c r="H12" s="171"/>
      <c r="I12" s="185"/>
      <c r="J12" s="159"/>
      <c r="K12" s="176" t="s">
        <v>70</v>
      </c>
      <c r="L12" s="162">
        <v>80035</v>
      </c>
      <c r="M12" s="162">
        <v>83340</v>
      </c>
      <c r="N12" s="162">
        <v>3305</v>
      </c>
      <c r="O12" s="187">
        <v>0.51</v>
      </c>
    </row>
    <row r="13" spans="2:15" ht="18.75" customHeight="1">
      <c r="B13" s="211"/>
      <c r="C13" s="168"/>
      <c r="D13" s="176" t="s">
        <v>71</v>
      </c>
      <c r="E13" s="191">
        <v>9900</v>
      </c>
      <c r="F13" s="172" t="s">
        <v>72</v>
      </c>
      <c r="G13" s="162">
        <v>-8720</v>
      </c>
      <c r="H13" s="170">
        <v>0</v>
      </c>
      <c r="I13" s="185"/>
      <c r="J13" s="160"/>
      <c r="K13" s="194"/>
      <c r="L13" s="195"/>
      <c r="M13" s="195"/>
      <c r="N13" s="195"/>
      <c r="O13" s="188"/>
    </row>
    <row r="14" spans="2:15" ht="18.75" customHeight="1">
      <c r="B14" s="212"/>
      <c r="C14" s="179"/>
      <c r="D14" s="194"/>
      <c r="E14" s="192"/>
      <c r="F14" s="173"/>
      <c r="G14" s="195"/>
      <c r="H14" s="171"/>
      <c r="I14" s="185"/>
      <c r="J14" s="160"/>
      <c r="K14" s="61" t="s">
        <v>24</v>
      </c>
      <c r="L14" s="45">
        <v>17776</v>
      </c>
      <c r="M14" s="45">
        <v>17870</v>
      </c>
      <c r="N14" s="45">
        <v>94</v>
      </c>
      <c r="O14" s="90">
        <v>0.11</v>
      </c>
    </row>
    <row r="15" spans="2:15" ht="27.75" customHeight="1">
      <c r="B15" s="93" t="s">
        <v>23</v>
      </c>
      <c r="C15" s="61" t="s">
        <v>23</v>
      </c>
      <c r="D15" s="64"/>
      <c r="E15" s="45">
        <v>3834</v>
      </c>
      <c r="F15" s="45">
        <v>23340</v>
      </c>
      <c r="G15" s="45">
        <f>F15-E15</f>
        <v>19506</v>
      </c>
      <c r="H15" s="71">
        <v>0.14000000000000001</v>
      </c>
      <c r="I15" s="185"/>
      <c r="J15" s="160"/>
      <c r="K15" s="61" t="s">
        <v>80</v>
      </c>
      <c r="L15" s="45">
        <v>8151</v>
      </c>
      <c r="M15" s="45">
        <v>8434</v>
      </c>
      <c r="N15" s="46">
        <v>283</v>
      </c>
      <c r="O15" s="90">
        <v>0.05</v>
      </c>
    </row>
    <row r="16" spans="2:15" ht="26.25" customHeight="1">
      <c r="B16" s="165"/>
      <c r="C16" s="164"/>
      <c r="D16" s="61" t="s">
        <v>73</v>
      </c>
      <c r="E16" s="45">
        <v>3000</v>
      </c>
      <c r="F16" s="45">
        <v>1500</v>
      </c>
      <c r="G16" s="45">
        <f t="shared" ref="G16:G17" si="1">F16-E16</f>
        <v>-1500</v>
      </c>
      <c r="H16" s="71">
        <v>0.01</v>
      </c>
      <c r="I16" s="185"/>
      <c r="J16" s="193"/>
      <c r="K16" s="61" t="s">
        <v>75</v>
      </c>
      <c r="L16" s="45">
        <v>9271</v>
      </c>
      <c r="M16" s="45">
        <v>9693</v>
      </c>
      <c r="N16" s="45">
        <v>422</v>
      </c>
      <c r="O16" s="90">
        <v>0.06</v>
      </c>
    </row>
    <row r="17" spans="2:15" ht="22.5" customHeight="1">
      <c r="B17" s="178"/>
      <c r="C17" s="179"/>
      <c r="D17" s="65" t="s">
        <v>90</v>
      </c>
      <c r="E17" s="46">
        <v>834</v>
      </c>
      <c r="F17" s="46">
        <v>834</v>
      </c>
      <c r="G17" s="45">
        <f t="shared" si="1"/>
        <v>0</v>
      </c>
      <c r="H17" s="71">
        <v>0.01</v>
      </c>
      <c r="I17" s="185"/>
      <c r="J17" s="61" t="s">
        <v>29</v>
      </c>
      <c r="K17" s="64"/>
      <c r="L17" s="45">
        <v>1160</v>
      </c>
      <c r="M17" s="45">
        <v>1160</v>
      </c>
      <c r="N17" s="46">
        <v>0</v>
      </c>
      <c r="O17" s="90">
        <v>0.01</v>
      </c>
    </row>
    <row r="18" spans="2:15" ht="30" customHeight="1">
      <c r="B18" s="91" t="s">
        <v>30</v>
      </c>
      <c r="C18" s="62" t="s">
        <v>88</v>
      </c>
      <c r="D18" s="63"/>
      <c r="E18" s="73">
        <v>21890</v>
      </c>
      <c r="F18" s="72">
        <v>20225</v>
      </c>
      <c r="G18" s="45">
        <f>F18-E18</f>
        <v>-1665</v>
      </c>
      <c r="H18" s="67">
        <v>0.12</v>
      </c>
      <c r="I18" s="185"/>
      <c r="J18" s="164"/>
      <c r="K18" s="62" t="s">
        <v>31</v>
      </c>
      <c r="L18" s="75">
        <v>600</v>
      </c>
      <c r="M18" s="75">
        <v>600</v>
      </c>
      <c r="N18" s="75">
        <v>0</v>
      </c>
      <c r="O18" s="92">
        <v>0</v>
      </c>
    </row>
    <row r="19" spans="2:15" ht="18.75" customHeight="1">
      <c r="B19" s="165"/>
      <c r="C19" s="164"/>
      <c r="D19" s="66" t="s">
        <v>34</v>
      </c>
      <c r="E19" s="79">
        <v>16770</v>
      </c>
      <c r="F19" s="79">
        <v>15105</v>
      </c>
      <c r="G19" s="79">
        <v>1850</v>
      </c>
      <c r="H19" s="80">
        <v>0.09</v>
      </c>
      <c r="I19" s="185"/>
      <c r="J19" s="168"/>
      <c r="K19" s="61" t="s">
        <v>33</v>
      </c>
      <c r="L19" s="46">
        <v>360</v>
      </c>
      <c r="M19" s="46">
        <v>360</v>
      </c>
      <c r="N19" s="46">
        <v>0</v>
      </c>
      <c r="O19" s="90">
        <v>0</v>
      </c>
    </row>
    <row r="20" spans="2:15" ht="18.75" customHeight="1">
      <c r="B20" s="166"/>
      <c r="C20" s="168"/>
      <c r="D20" s="65" t="s">
        <v>91</v>
      </c>
      <c r="E20" s="83">
        <v>5120</v>
      </c>
      <c r="F20" s="83">
        <v>5120</v>
      </c>
      <c r="G20" s="83">
        <v>0</v>
      </c>
      <c r="H20" s="84">
        <v>0.03</v>
      </c>
      <c r="I20" s="185"/>
      <c r="J20" s="168"/>
      <c r="K20" s="62" t="s">
        <v>35</v>
      </c>
      <c r="L20" s="75">
        <v>200</v>
      </c>
      <c r="M20" s="75">
        <v>200</v>
      </c>
      <c r="N20" s="75">
        <v>0</v>
      </c>
      <c r="O20" s="92">
        <v>0</v>
      </c>
    </row>
    <row r="21" spans="2:15" ht="18.75" customHeight="1">
      <c r="B21" s="174" t="s">
        <v>5</v>
      </c>
      <c r="C21" s="176" t="s">
        <v>5</v>
      </c>
      <c r="D21" s="164"/>
      <c r="E21" s="162">
        <v>1401</v>
      </c>
      <c r="F21" s="162">
        <v>1945</v>
      </c>
      <c r="G21" s="172">
        <v>214</v>
      </c>
      <c r="H21" s="170">
        <v>0.01</v>
      </c>
      <c r="I21" s="185"/>
      <c r="J21" s="81" t="s">
        <v>92</v>
      </c>
      <c r="K21" s="82"/>
      <c r="L21" s="83">
        <v>21364</v>
      </c>
      <c r="M21" s="83">
        <v>19180</v>
      </c>
      <c r="N21" s="81">
        <v>-2184</v>
      </c>
      <c r="O21" s="94">
        <v>0.12</v>
      </c>
    </row>
    <row r="22" spans="2:15" ht="18.75" customHeight="1">
      <c r="B22" s="175"/>
      <c r="C22" s="163"/>
      <c r="D22" s="163"/>
      <c r="E22" s="163"/>
      <c r="F22" s="163"/>
      <c r="G22" s="163"/>
      <c r="H22" s="177"/>
      <c r="I22" s="185"/>
      <c r="J22" s="159"/>
      <c r="K22" s="176" t="s">
        <v>38</v>
      </c>
      <c r="L22" s="162">
        <v>1584</v>
      </c>
      <c r="M22" s="162">
        <v>1500</v>
      </c>
      <c r="N22" s="172">
        <v>-84</v>
      </c>
      <c r="O22" s="187">
        <v>0.01</v>
      </c>
    </row>
    <row r="23" spans="2:15" ht="18.75" customHeight="1">
      <c r="B23" s="165"/>
      <c r="C23" s="164"/>
      <c r="D23" s="66" t="s">
        <v>74</v>
      </c>
      <c r="E23" s="172">
        <v>972</v>
      </c>
      <c r="F23" s="191">
        <v>1495</v>
      </c>
      <c r="G23" s="172">
        <v>154</v>
      </c>
      <c r="H23" s="170">
        <v>0.01</v>
      </c>
      <c r="I23" s="185"/>
      <c r="J23" s="160"/>
      <c r="K23" s="194"/>
      <c r="L23" s="195"/>
      <c r="M23" s="195"/>
      <c r="N23" s="173"/>
      <c r="O23" s="188"/>
    </row>
    <row r="24" spans="2:15" ht="18.75" customHeight="1">
      <c r="B24" s="189"/>
      <c r="C24" s="190"/>
      <c r="D24" s="76" t="s">
        <v>85</v>
      </c>
      <c r="E24" s="173"/>
      <c r="F24" s="192"/>
      <c r="G24" s="173"/>
      <c r="H24" s="171"/>
      <c r="I24" s="185"/>
      <c r="J24" s="160"/>
      <c r="K24" s="61" t="s">
        <v>39</v>
      </c>
      <c r="L24" s="45">
        <v>1710</v>
      </c>
      <c r="M24" s="45">
        <v>1710</v>
      </c>
      <c r="N24" s="46">
        <v>0</v>
      </c>
      <c r="O24" s="90">
        <v>0.01</v>
      </c>
    </row>
    <row r="25" spans="2:15" ht="18.75" customHeight="1">
      <c r="B25" s="189"/>
      <c r="C25" s="190"/>
      <c r="D25" s="66" t="s">
        <v>74</v>
      </c>
      <c r="E25" s="172">
        <v>429</v>
      </c>
      <c r="F25" s="172">
        <v>450</v>
      </c>
      <c r="G25" s="172">
        <v>59</v>
      </c>
      <c r="H25" s="170">
        <v>0</v>
      </c>
      <c r="I25" s="185"/>
      <c r="J25" s="160"/>
      <c r="K25" s="61" t="s">
        <v>40</v>
      </c>
      <c r="L25" s="46">
        <v>50</v>
      </c>
      <c r="M25" s="46">
        <v>50</v>
      </c>
      <c r="N25" s="46">
        <v>0</v>
      </c>
      <c r="O25" s="90">
        <v>0</v>
      </c>
    </row>
    <row r="26" spans="2:15" ht="18.75" customHeight="1">
      <c r="B26" s="175"/>
      <c r="C26" s="163"/>
      <c r="D26" s="76" t="s">
        <v>86</v>
      </c>
      <c r="E26" s="173"/>
      <c r="F26" s="173"/>
      <c r="G26" s="173"/>
      <c r="H26" s="171"/>
      <c r="I26" s="185"/>
      <c r="J26" s="160"/>
      <c r="K26" s="61" t="s">
        <v>41</v>
      </c>
      <c r="L26" s="46">
        <v>180</v>
      </c>
      <c r="M26" s="46">
        <v>240</v>
      </c>
      <c r="N26" s="46">
        <v>60</v>
      </c>
      <c r="O26" s="90">
        <v>0</v>
      </c>
    </row>
    <row r="27" spans="2:15" ht="26.25" customHeight="1">
      <c r="B27" s="91" t="s">
        <v>42</v>
      </c>
      <c r="C27" s="62" t="s">
        <v>42</v>
      </c>
      <c r="D27" s="63"/>
      <c r="E27" s="75">
        <v>1</v>
      </c>
      <c r="F27" s="75">
        <v>1</v>
      </c>
      <c r="G27" s="75">
        <v>-9</v>
      </c>
      <c r="H27" s="67">
        <v>0</v>
      </c>
      <c r="I27" s="185"/>
      <c r="J27" s="160"/>
      <c r="K27" s="62" t="s">
        <v>89</v>
      </c>
      <c r="L27" s="73">
        <v>1200</v>
      </c>
      <c r="M27" s="72">
        <v>1440</v>
      </c>
      <c r="N27" s="72">
        <v>240</v>
      </c>
      <c r="O27" s="92">
        <v>0.01</v>
      </c>
    </row>
    <row r="28" spans="2:15" ht="18.75" customHeight="1">
      <c r="B28" s="165"/>
      <c r="C28" s="164"/>
      <c r="D28" s="61" t="s">
        <v>42</v>
      </c>
      <c r="E28" s="46">
        <v>0</v>
      </c>
      <c r="F28" s="46">
        <v>0</v>
      </c>
      <c r="G28" s="46">
        <v>-8</v>
      </c>
      <c r="H28" s="71">
        <v>0</v>
      </c>
      <c r="I28" s="185"/>
      <c r="J28" s="160"/>
      <c r="K28" s="61" t="s">
        <v>44</v>
      </c>
      <c r="L28" s="46">
        <v>540</v>
      </c>
      <c r="M28" s="46">
        <v>540</v>
      </c>
      <c r="N28" s="46">
        <v>0</v>
      </c>
      <c r="O28" s="90">
        <v>0</v>
      </c>
    </row>
    <row r="29" spans="2:15" ht="27" customHeight="1">
      <c r="B29" s="178"/>
      <c r="C29" s="179"/>
      <c r="D29" s="61" t="s">
        <v>76</v>
      </c>
      <c r="E29" s="46">
        <v>1</v>
      </c>
      <c r="F29" s="46">
        <v>1</v>
      </c>
      <c r="G29" s="46">
        <v>-1</v>
      </c>
      <c r="H29" s="71">
        <v>0</v>
      </c>
      <c r="I29" s="184"/>
      <c r="J29" s="193"/>
      <c r="K29" s="61" t="s">
        <v>46</v>
      </c>
      <c r="L29" s="45">
        <v>16100</v>
      </c>
      <c r="M29" s="45">
        <v>13700</v>
      </c>
      <c r="N29" s="45">
        <v>-240</v>
      </c>
      <c r="O29" s="90">
        <v>0.08</v>
      </c>
    </row>
    <row r="30" spans="2:15" ht="18.75" customHeight="1">
      <c r="B30" s="165"/>
      <c r="C30" s="164"/>
      <c r="D30" s="164"/>
      <c r="E30" s="164"/>
      <c r="F30" s="164"/>
      <c r="G30" s="164"/>
      <c r="H30" s="180"/>
      <c r="I30" s="77" t="s">
        <v>50</v>
      </c>
      <c r="J30" s="64"/>
      <c r="K30" s="64"/>
      <c r="L30" s="59">
        <v>200</v>
      </c>
      <c r="M30" s="59">
        <v>200</v>
      </c>
      <c r="N30" s="59">
        <v>0</v>
      </c>
      <c r="O30" s="95">
        <v>0</v>
      </c>
    </row>
    <row r="31" spans="2:15" ht="18.75" customHeight="1">
      <c r="B31" s="166"/>
      <c r="C31" s="168"/>
      <c r="D31" s="168"/>
      <c r="E31" s="168"/>
      <c r="F31" s="168"/>
      <c r="G31" s="168"/>
      <c r="H31" s="181"/>
      <c r="I31" s="183"/>
      <c r="J31" s="64" t="s">
        <v>77</v>
      </c>
      <c r="K31" s="64"/>
      <c r="L31" s="59">
        <v>200</v>
      </c>
      <c r="M31" s="59">
        <v>200</v>
      </c>
      <c r="N31" s="59">
        <v>0</v>
      </c>
      <c r="O31" s="95">
        <v>0</v>
      </c>
    </row>
    <row r="32" spans="2:15" ht="18.75" customHeight="1">
      <c r="B32" s="166"/>
      <c r="C32" s="168"/>
      <c r="D32" s="168"/>
      <c r="E32" s="168"/>
      <c r="F32" s="168"/>
      <c r="G32" s="168"/>
      <c r="H32" s="181"/>
      <c r="I32" s="184"/>
      <c r="J32" s="64"/>
      <c r="K32" s="64" t="s">
        <v>78</v>
      </c>
      <c r="L32" s="59">
        <v>200</v>
      </c>
      <c r="M32" s="59">
        <v>200</v>
      </c>
      <c r="N32" s="59">
        <v>0</v>
      </c>
      <c r="O32" s="95">
        <v>0</v>
      </c>
    </row>
    <row r="33" spans="2:15" ht="18.75" customHeight="1">
      <c r="B33" s="166"/>
      <c r="C33" s="168"/>
      <c r="D33" s="168"/>
      <c r="E33" s="168"/>
      <c r="F33" s="168"/>
      <c r="G33" s="168"/>
      <c r="H33" s="181"/>
      <c r="I33" s="77" t="s">
        <v>51</v>
      </c>
      <c r="J33" s="64"/>
      <c r="K33" s="64"/>
      <c r="L33" s="78">
        <v>24161</v>
      </c>
      <c r="M33" s="78">
        <v>24358</v>
      </c>
      <c r="N33" s="78">
        <v>197</v>
      </c>
      <c r="O33" s="95">
        <v>0.15</v>
      </c>
    </row>
    <row r="34" spans="2:15" ht="26.25" customHeight="1">
      <c r="B34" s="166"/>
      <c r="C34" s="168"/>
      <c r="D34" s="168"/>
      <c r="E34" s="168"/>
      <c r="F34" s="168"/>
      <c r="G34" s="168"/>
      <c r="H34" s="181"/>
      <c r="I34" s="183"/>
      <c r="J34" s="64" t="s">
        <v>79</v>
      </c>
      <c r="K34" s="68" t="s">
        <v>93</v>
      </c>
      <c r="L34" s="59">
        <v>0</v>
      </c>
      <c r="M34" s="59">
        <v>0</v>
      </c>
      <c r="N34" s="88">
        <v>0</v>
      </c>
      <c r="O34" s="96">
        <v>0</v>
      </c>
    </row>
    <row r="35" spans="2:15" ht="18.75" customHeight="1">
      <c r="B35" s="166"/>
      <c r="C35" s="168"/>
      <c r="D35" s="168"/>
      <c r="E35" s="168"/>
      <c r="F35" s="168"/>
      <c r="G35" s="168"/>
      <c r="H35" s="181"/>
      <c r="I35" s="185"/>
      <c r="J35" s="159"/>
      <c r="K35" s="68" t="s">
        <v>54</v>
      </c>
      <c r="L35" s="78">
        <v>15556</v>
      </c>
      <c r="M35" s="78">
        <v>15456</v>
      </c>
      <c r="N35" s="78">
        <v>-100</v>
      </c>
      <c r="O35" s="95">
        <v>0.09</v>
      </c>
    </row>
    <row r="36" spans="2:15" ht="26.25" customHeight="1">
      <c r="B36" s="166"/>
      <c r="C36" s="168"/>
      <c r="D36" s="168"/>
      <c r="E36" s="168"/>
      <c r="F36" s="168"/>
      <c r="G36" s="168"/>
      <c r="H36" s="181"/>
      <c r="I36" s="185"/>
      <c r="J36" s="160"/>
      <c r="K36" s="68" t="s">
        <v>55</v>
      </c>
      <c r="L36" s="78">
        <v>1740</v>
      </c>
      <c r="M36" s="78">
        <v>1740</v>
      </c>
      <c r="N36" s="59">
        <v>0</v>
      </c>
      <c r="O36" s="95">
        <v>0.01</v>
      </c>
    </row>
    <row r="37" spans="2:15" ht="18.75" customHeight="1">
      <c r="B37" s="166"/>
      <c r="C37" s="168"/>
      <c r="D37" s="168"/>
      <c r="E37" s="168"/>
      <c r="F37" s="168"/>
      <c r="G37" s="168"/>
      <c r="H37" s="181"/>
      <c r="I37" s="185"/>
      <c r="J37" s="160"/>
      <c r="K37" s="68" t="s">
        <v>56</v>
      </c>
      <c r="L37" s="59">
        <v>400</v>
      </c>
      <c r="M37" s="130">
        <v>1700</v>
      </c>
      <c r="N37" s="59">
        <v>1300</v>
      </c>
      <c r="O37" s="95">
        <v>0</v>
      </c>
    </row>
    <row r="38" spans="2:15" ht="26.25" customHeight="1">
      <c r="B38" s="166"/>
      <c r="C38" s="168"/>
      <c r="D38" s="168"/>
      <c r="E38" s="168"/>
      <c r="F38" s="168"/>
      <c r="G38" s="168"/>
      <c r="H38" s="181"/>
      <c r="I38" s="185"/>
      <c r="J38" s="160"/>
      <c r="K38" s="64" t="s">
        <v>57</v>
      </c>
      <c r="L38" s="78">
        <v>4965</v>
      </c>
      <c r="M38" s="78">
        <v>5262</v>
      </c>
      <c r="N38" s="78">
        <v>297</v>
      </c>
      <c r="O38" s="95">
        <v>0.03</v>
      </c>
    </row>
    <row r="39" spans="2:15" ht="26.25" customHeight="1" thickBot="1">
      <c r="B39" s="167"/>
      <c r="C39" s="169"/>
      <c r="D39" s="169"/>
      <c r="E39" s="169"/>
      <c r="F39" s="169"/>
      <c r="G39" s="169"/>
      <c r="H39" s="182"/>
      <c r="I39" s="186"/>
      <c r="J39" s="161"/>
      <c r="K39" s="97" t="s">
        <v>58</v>
      </c>
      <c r="L39" s="60">
        <v>9900</v>
      </c>
      <c r="M39" s="60">
        <v>200</v>
      </c>
      <c r="N39" s="98">
        <v>-9700</v>
      </c>
      <c r="O39" s="99">
        <v>0</v>
      </c>
    </row>
  </sheetData>
  <mergeCells count="76">
    <mergeCell ref="N12:N13"/>
    <mergeCell ref="O12:O13"/>
    <mergeCell ref="D13:D14"/>
    <mergeCell ref="B4:H4"/>
    <mergeCell ref="I4:O4"/>
    <mergeCell ref="B5:B6"/>
    <mergeCell ref="C5:C6"/>
    <mergeCell ref="D5:D6"/>
    <mergeCell ref="G5:H5"/>
    <mergeCell ref="I5:I6"/>
    <mergeCell ref="J5:J6"/>
    <mergeCell ref="K5:K6"/>
    <mergeCell ref="B9:D9"/>
    <mergeCell ref="I9:K9"/>
    <mergeCell ref="B11:B14"/>
    <mergeCell ref="C11:C14"/>
    <mergeCell ref="D11:D12"/>
    <mergeCell ref="E11:E12"/>
    <mergeCell ref="F11:F12"/>
    <mergeCell ref="N5:O5"/>
    <mergeCell ref="B7:D7"/>
    <mergeCell ref="I7:K7"/>
    <mergeCell ref="B8:D8"/>
    <mergeCell ref="I8:K8"/>
    <mergeCell ref="K12:K13"/>
    <mergeCell ref="L12:L13"/>
    <mergeCell ref="M12:M13"/>
    <mergeCell ref="K22:K23"/>
    <mergeCell ref="L22:L23"/>
    <mergeCell ref="M22:M23"/>
    <mergeCell ref="B19:B20"/>
    <mergeCell ref="C19:C20"/>
    <mergeCell ref="J18:J20"/>
    <mergeCell ref="B16:B17"/>
    <mergeCell ref="C16:C17"/>
    <mergeCell ref="I11:I29"/>
    <mergeCell ref="J12:J16"/>
    <mergeCell ref="J22:J29"/>
    <mergeCell ref="E13:E14"/>
    <mergeCell ref="F13:F14"/>
    <mergeCell ref="G13:G14"/>
    <mergeCell ref="H13:H14"/>
    <mergeCell ref="H11:H12"/>
    <mergeCell ref="G11:G12"/>
    <mergeCell ref="B2:O2"/>
    <mergeCell ref="B28:B29"/>
    <mergeCell ref="C28:C29"/>
    <mergeCell ref="G30:G39"/>
    <mergeCell ref="H30:H39"/>
    <mergeCell ref="I31:I32"/>
    <mergeCell ref="I34:I39"/>
    <mergeCell ref="G25:G26"/>
    <mergeCell ref="H25:H26"/>
    <mergeCell ref="N22:N23"/>
    <mergeCell ref="O22:O23"/>
    <mergeCell ref="B23:B26"/>
    <mergeCell ref="C23:C26"/>
    <mergeCell ref="E23:E24"/>
    <mergeCell ref="F23:F24"/>
    <mergeCell ref="G23:G24"/>
    <mergeCell ref="J35:J39"/>
    <mergeCell ref="F21:F22"/>
    <mergeCell ref="E21:E22"/>
    <mergeCell ref="D21:D22"/>
    <mergeCell ref="B30:B39"/>
    <mergeCell ref="C30:C39"/>
    <mergeCell ref="D30:D39"/>
    <mergeCell ref="E30:E39"/>
    <mergeCell ref="F30:F39"/>
    <mergeCell ref="H23:H24"/>
    <mergeCell ref="E25:E26"/>
    <mergeCell ref="F25:F26"/>
    <mergeCell ref="B21:B22"/>
    <mergeCell ref="C21:C22"/>
    <mergeCell ref="G21:G22"/>
    <mergeCell ref="H21:H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55"/>
  <sheetViews>
    <sheetView workbookViewId="0">
      <selection activeCell="S12" sqref="S12"/>
    </sheetView>
  </sheetViews>
  <sheetFormatPr defaultRowHeight="16.5"/>
  <cols>
    <col min="1" max="1" width="0.875" customWidth="1"/>
    <col min="2" max="3" width="15.625" customWidth="1"/>
    <col min="4" max="4" width="16.875" customWidth="1"/>
    <col min="5" max="5" width="17.875" customWidth="1"/>
    <col min="6" max="6" width="12.875" customWidth="1"/>
  </cols>
  <sheetData>
    <row r="1" spans="2:6" ht="5.25" customHeight="1"/>
    <row r="2" spans="2:6" ht="27.75" customHeight="1">
      <c r="B2" s="225" t="s">
        <v>94</v>
      </c>
      <c r="C2" s="225"/>
      <c r="D2" s="225"/>
      <c r="E2" s="225"/>
      <c r="F2" s="225"/>
    </row>
    <row r="3" spans="2:6" ht="11.25" customHeight="1">
      <c r="B3" s="1"/>
      <c r="C3" s="1"/>
      <c r="D3" s="1"/>
      <c r="E3" s="1"/>
      <c r="F3" s="1"/>
    </row>
    <row r="4" spans="2:6" ht="17.25">
      <c r="B4" s="226" t="s">
        <v>8</v>
      </c>
      <c r="C4" s="226"/>
      <c r="D4" s="226"/>
      <c r="E4" s="2"/>
      <c r="F4" s="2"/>
    </row>
    <row r="5" spans="2:6" ht="17.25" thickBot="1">
      <c r="B5" s="2"/>
      <c r="C5" s="2"/>
      <c r="D5" s="2"/>
      <c r="E5" s="2"/>
      <c r="F5" s="19" t="s">
        <v>9</v>
      </c>
    </row>
    <row r="6" spans="2:6" ht="18.75" customHeight="1" thickBot="1">
      <c r="B6" s="39" t="s">
        <v>0</v>
      </c>
      <c r="C6" s="40" t="s">
        <v>1</v>
      </c>
      <c r="D6" s="40" t="s">
        <v>2</v>
      </c>
      <c r="E6" s="40" t="s">
        <v>3</v>
      </c>
      <c r="F6" s="41" t="s">
        <v>4</v>
      </c>
    </row>
    <row r="7" spans="2:6" ht="22.5" customHeight="1" thickTop="1">
      <c r="B7" s="20" t="s">
        <v>95</v>
      </c>
      <c r="C7" s="4"/>
      <c r="D7" s="4" t="s">
        <v>5</v>
      </c>
      <c r="E7" s="5">
        <v>503352</v>
      </c>
      <c r="F7" s="27"/>
    </row>
    <row r="8" spans="2:6" ht="22.5" customHeight="1">
      <c r="B8" s="20" t="s">
        <v>96</v>
      </c>
      <c r="C8" s="4" t="s">
        <v>97</v>
      </c>
      <c r="D8" s="4" t="s">
        <v>98</v>
      </c>
      <c r="E8" s="5">
        <v>6600</v>
      </c>
      <c r="F8" s="28"/>
    </row>
    <row r="9" spans="2:6" ht="22.5" customHeight="1">
      <c r="B9" s="20" t="s">
        <v>99</v>
      </c>
      <c r="C9" s="4"/>
      <c r="D9" s="4" t="s">
        <v>100</v>
      </c>
      <c r="E9" s="6">
        <v>121</v>
      </c>
      <c r="F9" s="28"/>
    </row>
    <row r="10" spans="2:6" ht="22.5" customHeight="1">
      <c r="B10" s="20" t="s">
        <v>101</v>
      </c>
      <c r="C10" s="35" t="s">
        <v>129</v>
      </c>
      <c r="D10" s="4" t="s">
        <v>102</v>
      </c>
      <c r="E10" s="5">
        <v>600000</v>
      </c>
      <c r="F10" s="29" t="s">
        <v>103</v>
      </c>
    </row>
    <row r="11" spans="2:6" ht="22.5" customHeight="1">
      <c r="B11" s="20" t="s">
        <v>104</v>
      </c>
      <c r="C11" s="4" t="s">
        <v>97</v>
      </c>
      <c r="D11" s="4" t="s">
        <v>105</v>
      </c>
      <c r="E11" s="5">
        <v>11200</v>
      </c>
      <c r="F11" s="30"/>
    </row>
    <row r="12" spans="2:6" ht="22.5" customHeight="1">
      <c r="B12" s="20" t="s">
        <v>106</v>
      </c>
      <c r="C12" s="4"/>
      <c r="D12" s="4" t="s">
        <v>107</v>
      </c>
      <c r="E12" s="5">
        <v>109</v>
      </c>
      <c r="F12" s="28"/>
    </row>
    <row r="13" spans="2:6" ht="22.5" customHeight="1">
      <c r="B13" s="20" t="s">
        <v>108</v>
      </c>
      <c r="C13" s="4" t="s">
        <v>109</v>
      </c>
      <c r="D13" s="24" t="s">
        <v>105</v>
      </c>
      <c r="E13" s="5">
        <v>50000</v>
      </c>
      <c r="F13" s="29" t="s">
        <v>128</v>
      </c>
    </row>
    <row r="14" spans="2:6" ht="22.5" customHeight="1">
      <c r="B14" s="20" t="s">
        <v>110</v>
      </c>
      <c r="C14" s="4"/>
      <c r="D14" s="4" t="s">
        <v>111</v>
      </c>
      <c r="E14" s="6">
        <v>100</v>
      </c>
      <c r="F14" s="28"/>
    </row>
    <row r="15" spans="2:6" ht="22.5" customHeight="1">
      <c r="B15" s="20" t="s">
        <v>112</v>
      </c>
      <c r="C15" s="4" t="s">
        <v>113</v>
      </c>
      <c r="D15" s="4" t="s">
        <v>105</v>
      </c>
      <c r="E15" s="25">
        <v>19000</v>
      </c>
      <c r="F15" s="31"/>
    </row>
    <row r="16" spans="2:6" ht="22.5" customHeight="1">
      <c r="B16" s="20" t="s">
        <v>112</v>
      </c>
      <c r="C16" s="4" t="s">
        <v>114</v>
      </c>
      <c r="D16" s="4" t="s">
        <v>105</v>
      </c>
      <c r="E16" s="6">
        <v>50000</v>
      </c>
      <c r="F16" s="29"/>
    </row>
    <row r="17" spans="2:6" ht="22.5" customHeight="1">
      <c r="B17" s="20" t="s">
        <v>115</v>
      </c>
      <c r="C17" s="4" t="s">
        <v>116</v>
      </c>
      <c r="D17" s="4" t="s">
        <v>117</v>
      </c>
      <c r="E17" s="5">
        <v>375000</v>
      </c>
      <c r="F17" s="29" t="s">
        <v>118</v>
      </c>
    </row>
    <row r="18" spans="2:6" ht="22.5" customHeight="1">
      <c r="B18" s="20" t="s">
        <v>119</v>
      </c>
      <c r="C18" s="4" t="s">
        <v>120</v>
      </c>
      <c r="D18" s="4" t="s">
        <v>105</v>
      </c>
      <c r="E18" s="5">
        <v>20800</v>
      </c>
      <c r="F18" s="28"/>
    </row>
    <row r="19" spans="2:6" ht="22.5" customHeight="1">
      <c r="B19" s="21" t="s">
        <v>121</v>
      </c>
      <c r="C19" s="7" t="s">
        <v>122</v>
      </c>
      <c r="D19" s="7" t="s">
        <v>98</v>
      </c>
      <c r="E19" s="8">
        <v>100000</v>
      </c>
      <c r="F19" s="32"/>
    </row>
    <row r="20" spans="2:6" ht="22.5" customHeight="1">
      <c r="B20" s="22" t="s">
        <v>121</v>
      </c>
      <c r="C20" s="23" t="s">
        <v>123</v>
      </c>
      <c r="D20" s="23" t="s">
        <v>98</v>
      </c>
      <c r="E20" s="26">
        <v>100000</v>
      </c>
      <c r="F20" s="33"/>
    </row>
    <row r="21" spans="2:6" ht="22.5" customHeight="1">
      <c r="B21" s="21" t="s">
        <v>124</v>
      </c>
      <c r="C21" s="7"/>
      <c r="D21" s="7" t="s">
        <v>125</v>
      </c>
      <c r="E21" s="8">
        <v>106</v>
      </c>
      <c r="F21" s="34"/>
    </row>
    <row r="22" spans="2:6" ht="22.5" customHeight="1" thickBot="1">
      <c r="B22" s="111" t="s">
        <v>126</v>
      </c>
      <c r="C22" s="112" t="s">
        <v>120</v>
      </c>
      <c r="D22" s="112" t="s">
        <v>105</v>
      </c>
      <c r="E22" s="113">
        <v>5000</v>
      </c>
      <c r="F22" s="114"/>
    </row>
    <row r="23" spans="2:6" ht="22.5" customHeight="1" thickBot="1">
      <c r="B23" s="9"/>
      <c r="C23" s="10"/>
      <c r="D23" s="115" t="s">
        <v>127</v>
      </c>
      <c r="E23" s="116">
        <v>-455388</v>
      </c>
      <c r="F23" s="11"/>
    </row>
    <row r="24" spans="2:6" ht="26.25" customHeight="1" thickTop="1" thickBot="1">
      <c r="B24" s="12"/>
      <c r="C24" s="13"/>
      <c r="D24" s="13" t="s">
        <v>10</v>
      </c>
      <c r="E24" s="14">
        <f>SUM(E7:E23)</f>
        <v>1386000</v>
      </c>
      <c r="F24" s="15"/>
    </row>
    <row r="25" spans="2:6">
      <c r="B25" s="3"/>
      <c r="C25" s="3"/>
      <c r="D25" s="3"/>
      <c r="E25" s="3"/>
      <c r="F25" s="3"/>
    </row>
    <row r="26" spans="2:6" ht="18.75" customHeight="1">
      <c r="B26" s="226" t="s">
        <v>11</v>
      </c>
      <c r="C26" s="226"/>
      <c r="D26" s="226"/>
      <c r="E26" s="226"/>
      <c r="F26" s="226"/>
    </row>
    <row r="27" spans="2:6" ht="17.25" thickBot="1">
      <c r="B27" s="2"/>
      <c r="C27" s="2"/>
      <c r="D27" s="2"/>
      <c r="E27" s="2"/>
      <c r="F27" s="19" t="s">
        <v>9</v>
      </c>
    </row>
    <row r="28" spans="2:6" ht="22.5" customHeight="1" thickBot="1">
      <c r="B28" s="39" t="s">
        <v>12</v>
      </c>
      <c r="C28" s="42" t="s">
        <v>13</v>
      </c>
      <c r="D28" s="42" t="s">
        <v>3</v>
      </c>
      <c r="E28" s="43" t="s">
        <v>6</v>
      </c>
      <c r="F28" s="44" t="s">
        <v>4</v>
      </c>
    </row>
    <row r="29" spans="2:6" ht="22.5" customHeight="1" thickTop="1">
      <c r="B29" s="118" t="s">
        <v>130</v>
      </c>
      <c r="C29" s="37" t="s">
        <v>131</v>
      </c>
      <c r="D29" s="119">
        <v>10000</v>
      </c>
      <c r="E29" s="37" t="s">
        <v>132</v>
      </c>
      <c r="F29" s="16"/>
    </row>
    <row r="30" spans="2:6" ht="22.5" customHeight="1">
      <c r="B30" s="120" t="s">
        <v>133</v>
      </c>
      <c r="C30" s="38" t="s">
        <v>134</v>
      </c>
      <c r="D30" s="121">
        <v>89000</v>
      </c>
      <c r="E30" s="38" t="s">
        <v>170</v>
      </c>
      <c r="F30" s="16"/>
    </row>
    <row r="31" spans="2:6" ht="22.5" customHeight="1">
      <c r="B31" s="120" t="s">
        <v>135</v>
      </c>
      <c r="C31" s="38" t="s">
        <v>136</v>
      </c>
      <c r="D31" s="121">
        <v>10000</v>
      </c>
      <c r="E31" s="38" t="s">
        <v>137</v>
      </c>
      <c r="F31" s="16"/>
    </row>
    <row r="32" spans="2:6" ht="27.75" customHeight="1">
      <c r="B32" s="120" t="s">
        <v>138</v>
      </c>
      <c r="C32" s="38" t="s">
        <v>139</v>
      </c>
      <c r="D32" s="121">
        <v>39900</v>
      </c>
      <c r="E32" s="38" t="s">
        <v>171</v>
      </c>
      <c r="F32" s="16"/>
    </row>
    <row r="33" spans="2:6" ht="22.5" customHeight="1">
      <c r="B33" s="120" t="s">
        <v>138</v>
      </c>
      <c r="C33" s="38" t="s">
        <v>139</v>
      </c>
      <c r="D33" s="121">
        <v>10000</v>
      </c>
      <c r="E33" s="38" t="s">
        <v>140</v>
      </c>
      <c r="F33" s="16"/>
    </row>
    <row r="34" spans="2:6" ht="27.75" customHeight="1">
      <c r="B34" s="120" t="s">
        <v>138</v>
      </c>
      <c r="C34" s="38" t="s">
        <v>139</v>
      </c>
      <c r="D34" s="121">
        <v>28040</v>
      </c>
      <c r="E34" s="38" t="s">
        <v>141</v>
      </c>
      <c r="F34" s="16"/>
    </row>
    <row r="35" spans="2:6" ht="22.5" customHeight="1">
      <c r="B35" s="120" t="s">
        <v>138</v>
      </c>
      <c r="C35" s="38" t="s">
        <v>139</v>
      </c>
      <c r="D35" s="121">
        <v>99000</v>
      </c>
      <c r="E35" s="38" t="s">
        <v>142</v>
      </c>
      <c r="F35" s="16"/>
    </row>
    <row r="36" spans="2:6" ht="27.75" customHeight="1">
      <c r="B36" s="122" t="s">
        <v>143</v>
      </c>
      <c r="C36" s="36" t="s">
        <v>139</v>
      </c>
      <c r="D36" s="123">
        <v>368060</v>
      </c>
      <c r="E36" s="36" t="s">
        <v>144</v>
      </c>
      <c r="F36" s="16"/>
    </row>
    <row r="37" spans="2:6" ht="27.75" customHeight="1">
      <c r="B37" s="122" t="s">
        <v>145</v>
      </c>
      <c r="C37" s="36" t="s">
        <v>139</v>
      </c>
      <c r="D37" s="123">
        <v>35000</v>
      </c>
      <c r="E37" s="36" t="s">
        <v>146</v>
      </c>
      <c r="F37" s="16"/>
    </row>
    <row r="38" spans="2:6" ht="27.75" customHeight="1">
      <c r="B38" s="122" t="s">
        <v>145</v>
      </c>
      <c r="C38" s="36" t="s">
        <v>139</v>
      </c>
      <c r="D38" s="123">
        <v>2000</v>
      </c>
      <c r="E38" s="36" t="s">
        <v>147</v>
      </c>
      <c r="F38" s="16"/>
    </row>
    <row r="39" spans="2:6" ht="27.75" customHeight="1">
      <c r="B39" s="122" t="s">
        <v>145</v>
      </c>
      <c r="C39" s="36" t="s">
        <v>139</v>
      </c>
      <c r="D39" s="123">
        <v>18000</v>
      </c>
      <c r="E39" s="36" t="s">
        <v>148</v>
      </c>
      <c r="F39" s="16"/>
    </row>
    <row r="40" spans="2:6" ht="27.75" customHeight="1">
      <c r="B40" s="122" t="s">
        <v>149</v>
      </c>
      <c r="C40" s="36" t="s">
        <v>131</v>
      </c>
      <c r="D40" s="123">
        <v>10000</v>
      </c>
      <c r="E40" s="36" t="s">
        <v>132</v>
      </c>
      <c r="F40" s="16"/>
    </row>
    <row r="41" spans="2:6" ht="27.75" customHeight="1">
      <c r="B41" s="122" t="s">
        <v>150</v>
      </c>
      <c r="C41" s="36" t="s">
        <v>131</v>
      </c>
      <c r="D41" s="123">
        <v>10000</v>
      </c>
      <c r="E41" s="36" t="s">
        <v>132</v>
      </c>
      <c r="F41" s="16"/>
    </row>
    <row r="42" spans="2:6" ht="27.75" customHeight="1">
      <c r="B42" s="122" t="s">
        <v>151</v>
      </c>
      <c r="C42" s="36" t="s">
        <v>152</v>
      </c>
      <c r="D42" s="123">
        <v>24000</v>
      </c>
      <c r="E42" s="36" t="s">
        <v>153</v>
      </c>
      <c r="F42" s="16"/>
    </row>
    <row r="43" spans="2:6" ht="27.75" customHeight="1">
      <c r="B43" s="122" t="s">
        <v>151</v>
      </c>
      <c r="C43" s="36" t="s">
        <v>131</v>
      </c>
      <c r="D43" s="123">
        <v>10000</v>
      </c>
      <c r="E43" s="36" t="s">
        <v>132</v>
      </c>
      <c r="F43" s="16"/>
    </row>
    <row r="44" spans="2:6" ht="22.5" customHeight="1">
      <c r="B44" s="122" t="s">
        <v>115</v>
      </c>
      <c r="C44" s="36" t="s">
        <v>152</v>
      </c>
      <c r="D44" s="123">
        <v>24000</v>
      </c>
      <c r="E44" s="36" t="s">
        <v>154</v>
      </c>
      <c r="F44" s="16"/>
    </row>
    <row r="45" spans="2:6" ht="27.75" customHeight="1">
      <c r="B45" s="122" t="s">
        <v>115</v>
      </c>
      <c r="C45" s="36" t="s">
        <v>139</v>
      </c>
      <c r="D45" s="123">
        <v>52000</v>
      </c>
      <c r="E45" s="36" t="s">
        <v>155</v>
      </c>
      <c r="F45" s="17"/>
    </row>
    <row r="46" spans="2:6" ht="27.75" customHeight="1">
      <c r="B46" s="122" t="s">
        <v>119</v>
      </c>
      <c r="C46" s="36" t="s">
        <v>139</v>
      </c>
      <c r="D46" s="123">
        <v>211200</v>
      </c>
      <c r="E46" s="36" t="s">
        <v>156</v>
      </c>
      <c r="F46" s="17"/>
    </row>
    <row r="47" spans="2:6" ht="27.75" customHeight="1">
      <c r="B47" s="122" t="s">
        <v>119</v>
      </c>
      <c r="C47" s="36" t="s">
        <v>139</v>
      </c>
      <c r="D47" s="123">
        <v>23120</v>
      </c>
      <c r="E47" s="36" t="s">
        <v>157</v>
      </c>
      <c r="F47" s="17"/>
    </row>
    <row r="48" spans="2:6" ht="27.75" customHeight="1">
      <c r="B48" s="122" t="s">
        <v>119</v>
      </c>
      <c r="C48" s="36" t="s">
        <v>139</v>
      </c>
      <c r="D48" s="123">
        <v>53680</v>
      </c>
      <c r="E48" s="36" t="s">
        <v>158</v>
      </c>
      <c r="F48" s="17"/>
    </row>
    <row r="49" spans="2:6" ht="27.75" customHeight="1">
      <c r="B49" s="122" t="s">
        <v>159</v>
      </c>
      <c r="C49" s="36" t="s">
        <v>139</v>
      </c>
      <c r="D49" s="123">
        <v>13500</v>
      </c>
      <c r="E49" s="36" t="s">
        <v>160</v>
      </c>
      <c r="F49" s="17"/>
    </row>
    <row r="50" spans="2:6" ht="27.75" customHeight="1">
      <c r="B50" s="122" t="s">
        <v>159</v>
      </c>
      <c r="C50" s="36" t="s">
        <v>139</v>
      </c>
      <c r="D50" s="123">
        <v>3900</v>
      </c>
      <c r="E50" s="36" t="s">
        <v>161</v>
      </c>
      <c r="F50" s="17"/>
    </row>
    <row r="51" spans="2:6" ht="22.5" customHeight="1">
      <c r="B51" s="122" t="s">
        <v>159</v>
      </c>
      <c r="C51" s="36" t="s">
        <v>139</v>
      </c>
      <c r="D51" s="123">
        <v>17600</v>
      </c>
      <c r="E51" s="36" t="s">
        <v>162</v>
      </c>
      <c r="F51" s="18"/>
    </row>
    <row r="52" spans="2:6" ht="26.25" customHeight="1">
      <c r="B52" s="122" t="s">
        <v>121</v>
      </c>
      <c r="C52" s="36" t="s">
        <v>163</v>
      </c>
      <c r="D52" s="123">
        <v>125000</v>
      </c>
      <c r="E52" s="36" t="s">
        <v>164</v>
      </c>
      <c r="F52" s="126"/>
    </row>
    <row r="53" spans="2:6" ht="27">
      <c r="B53" s="122" t="s">
        <v>165</v>
      </c>
      <c r="C53" s="36" t="s">
        <v>163</v>
      </c>
      <c r="D53" s="123">
        <v>75000</v>
      </c>
      <c r="E53" s="36" t="s">
        <v>166</v>
      </c>
      <c r="F53" s="127"/>
    </row>
    <row r="54" spans="2:6" ht="27.75" thickBot="1">
      <c r="B54" s="122" t="s">
        <v>167</v>
      </c>
      <c r="C54" s="36" t="s">
        <v>152</v>
      </c>
      <c r="D54" s="123">
        <v>24000</v>
      </c>
      <c r="E54" s="36" t="s">
        <v>168</v>
      </c>
      <c r="F54" s="128"/>
    </row>
    <row r="55" spans="2:6" ht="20.25" customHeight="1" thickBot="1">
      <c r="B55" s="124"/>
      <c r="C55" s="117" t="s">
        <v>169</v>
      </c>
      <c r="D55" s="125">
        <f>SUM(D29:D54)</f>
        <v>1386000</v>
      </c>
      <c r="E55" s="117"/>
      <c r="F55" s="129"/>
    </row>
  </sheetData>
  <mergeCells count="3">
    <mergeCell ref="B2:F2"/>
    <mergeCell ref="B4:D4"/>
    <mergeCell ref="B26:F26"/>
  </mergeCells>
  <phoneticPr fontId="2" type="noConversion"/>
  <pageMargins left="0.70866141732283472" right="0.70866141732283472" top="0.78740157480314965" bottom="0.51181102362204722" header="0.6692913385826772" footer="0.2755905511811023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2017년 결산서</vt:lpstr>
      <vt:lpstr>2018년 예산(안)</vt:lpstr>
      <vt:lpstr>2017년 후원금사용내역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김진영</cp:lastModifiedBy>
  <cp:lastPrinted>2017-03-02T00:54:10Z</cp:lastPrinted>
  <dcterms:created xsi:type="dcterms:W3CDTF">2014-03-07T02:28:42Z</dcterms:created>
  <dcterms:modified xsi:type="dcterms:W3CDTF">2018-02-19T07:46:52Z</dcterms:modified>
</cp:coreProperties>
</file>